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8" windowWidth="20112" windowHeight="7500" activeTab="1"/>
  </bookViews>
  <sheets>
    <sheet name="English" sheetId="1" r:id="rId1"/>
    <sheet name="Nepali " sheetId="2" r:id="rId2"/>
  </sheets>
  <definedNames>
    <definedName name="_xlnm.Print_Area" localSheetId="1">'Nepali '!$A$1:$M$67</definedName>
  </definedNames>
  <calcPr calcId="124519"/>
</workbook>
</file>

<file path=xl/calcChain.xml><?xml version="1.0" encoding="utf-8"?>
<calcChain xmlns="http://schemas.openxmlformats.org/spreadsheetml/2006/main">
  <c r="J63" i="2"/>
  <c r="K62" s="1"/>
  <c r="M62" s="1"/>
  <c r="C63"/>
  <c r="D38" s="1"/>
  <c r="K60"/>
  <c r="M60" s="1"/>
  <c r="K59"/>
  <c r="M59" s="1"/>
  <c r="K58"/>
  <c r="M58" s="1"/>
  <c r="K57"/>
  <c r="M57" s="1"/>
  <c r="M56"/>
  <c r="K56"/>
  <c r="K55"/>
  <c r="M55" s="1"/>
  <c r="K54"/>
  <c r="M54" s="1"/>
  <c r="K53"/>
  <c r="M53" s="1"/>
  <c r="K52"/>
  <c r="M52" s="1"/>
  <c r="K51"/>
  <c r="M51" s="1"/>
  <c r="K50"/>
  <c r="M50" s="1"/>
  <c r="K49"/>
  <c r="M49" s="1"/>
  <c r="M48"/>
  <c r="K48"/>
  <c r="K47"/>
  <c r="M47" s="1"/>
  <c r="K46"/>
  <c r="M46" s="1"/>
  <c r="K45"/>
  <c r="M45" s="1"/>
  <c r="K44"/>
  <c r="M44" s="1"/>
  <c r="K43"/>
  <c r="M43" s="1"/>
  <c r="K42"/>
  <c r="M42" s="1"/>
  <c r="K41"/>
  <c r="M41" s="1"/>
  <c r="M40"/>
  <c r="K40"/>
  <c r="K39"/>
  <c r="M39" s="1"/>
  <c r="K38"/>
  <c r="K63" s="1"/>
  <c r="J28"/>
  <c r="K25" s="1"/>
  <c r="M25" s="1"/>
  <c r="C28"/>
  <c r="D25" s="1"/>
  <c r="F25" s="1"/>
  <c r="J59" i="1"/>
  <c r="K58" s="1"/>
  <c r="M58" s="1"/>
  <c r="C59"/>
  <c r="D58"/>
  <c r="F58" s="1"/>
  <c r="D57"/>
  <c r="F57" s="1"/>
  <c r="D56"/>
  <c r="F56" s="1"/>
  <c r="D55"/>
  <c r="F55" s="1"/>
  <c r="D54"/>
  <c r="F54" s="1"/>
  <c r="D53"/>
  <c r="F53" s="1"/>
  <c r="D52"/>
  <c r="F52" s="1"/>
  <c r="D51"/>
  <c r="F51" s="1"/>
  <c r="D50"/>
  <c r="F50" s="1"/>
  <c r="D49"/>
  <c r="F49" s="1"/>
  <c r="D48"/>
  <c r="F48" s="1"/>
  <c r="D47"/>
  <c r="F47" s="1"/>
  <c r="K46"/>
  <c r="M46" s="1"/>
  <c r="D46"/>
  <c r="F46" s="1"/>
  <c r="K45"/>
  <c r="M45" s="1"/>
  <c r="F45"/>
  <c r="D45"/>
  <c r="K44"/>
  <c r="M44" s="1"/>
  <c r="F44"/>
  <c r="D44"/>
  <c r="K43"/>
  <c r="M43" s="1"/>
  <c r="D43"/>
  <c r="F43" s="1"/>
  <c r="K42"/>
  <c r="M42" s="1"/>
  <c r="D42"/>
  <c r="F42" s="1"/>
  <c r="K41"/>
  <c r="M41" s="1"/>
  <c r="F41"/>
  <c r="D41"/>
  <c r="K40"/>
  <c r="M40" s="1"/>
  <c r="F40"/>
  <c r="D40"/>
  <c r="K39"/>
  <c r="M39" s="1"/>
  <c r="D39"/>
  <c r="F39" s="1"/>
  <c r="K38"/>
  <c r="M38" s="1"/>
  <c r="D38"/>
  <c r="F38" s="1"/>
  <c r="K37"/>
  <c r="M37" s="1"/>
  <c r="F37"/>
  <c r="D37"/>
  <c r="K36"/>
  <c r="D36"/>
  <c r="F36" s="1"/>
  <c r="D5" i="2" l="1"/>
  <c r="F5" s="1"/>
  <c r="D16"/>
  <c r="F16" s="1"/>
  <c r="D14"/>
  <c r="F14" s="1"/>
  <c r="K8"/>
  <c r="M8" s="1"/>
  <c r="K16"/>
  <c r="M16" s="1"/>
  <c r="K24"/>
  <c r="M24" s="1"/>
  <c r="K61"/>
  <c r="M61" s="1"/>
  <c r="F59" i="1"/>
  <c r="K10" i="2"/>
  <c r="M10" s="1"/>
  <c r="K18"/>
  <c r="M18" s="1"/>
  <c r="K26"/>
  <c r="M26" s="1"/>
  <c r="M36" i="1"/>
  <c r="M59" s="1"/>
  <c r="G36" s="1"/>
  <c r="K4" i="2"/>
  <c r="M4" s="1"/>
  <c r="K12"/>
  <c r="M12" s="1"/>
  <c r="K20"/>
  <c r="M20" s="1"/>
  <c r="M38"/>
  <c r="M63" s="1"/>
  <c r="K47" i="1"/>
  <c r="M47" s="1"/>
  <c r="K48"/>
  <c r="M48" s="1"/>
  <c r="K49"/>
  <c r="M49" s="1"/>
  <c r="K50"/>
  <c r="M50" s="1"/>
  <c r="K51"/>
  <c r="M51" s="1"/>
  <c r="K52"/>
  <c r="M52" s="1"/>
  <c r="K53"/>
  <c r="M53" s="1"/>
  <c r="K54"/>
  <c r="M54" s="1"/>
  <c r="K55"/>
  <c r="M55" s="1"/>
  <c r="K56"/>
  <c r="M56" s="1"/>
  <c r="K57"/>
  <c r="M57" s="1"/>
  <c r="D7" i="2"/>
  <c r="F7" s="1"/>
  <c r="D24"/>
  <c r="F24" s="1"/>
  <c r="K6"/>
  <c r="M6" s="1"/>
  <c r="K14"/>
  <c r="M14" s="1"/>
  <c r="K22"/>
  <c r="M22" s="1"/>
  <c r="D39"/>
  <c r="F39" s="1"/>
  <c r="D40"/>
  <c r="F40" s="1"/>
  <c r="D41"/>
  <c r="F41" s="1"/>
  <c r="D42"/>
  <c r="F42" s="1"/>
  <c r="D43"/>
  <c r="F43" s="1"/>
  <c r="D44"/>
  <c r="F44" s="1"/>
  <c r="D45"/>
  <c r="F45" s="1"/>
  <c r="D46"/>
  <c r="F46" s="1"/>
  <c r="D47"/>
  <c r="F47" s="1"/>
  <c r="D48"/>
  <c r="F48" s="1"/>
  <c r="D49"/>
  <c r="F49" s="1"/>
  <c r="D50"/>
  <c r="F50" s="1"/>
  <c r="D51"/>
  <c r="F51" s="1"/>
  <c r="D52"/>
  <c r="F52" s="1"/>
  <c r="D53"/>
  <c r="F53" s="1"/>
  <c r="D54"/>
  <c r="F54" s="1"/>
  <c r="D55"/>
  <c r="F55" s="1"/>
  <c r="D56"/>
  <c r="F56" s="1"/>
  <c r="D57"/>
  <c r="F57" s="1"/>
  <c r="D58"/>
  <c r="F58" s="1"/>
  <c r="D59"/>
  <c r="F59" s="1"/>
  <c r="D60"/>
  <c r="F60" s="1"/>
  <c r="D61"/>
  <c r="F61" s="1"/>
  <c r="D62"/>
  <c r="F62" s="1"/>
  <c r="F38"/>
  <c r="F63" s="1"/>
  <c r="D63"/>
  <c r="K3"/>
  <c r="M3" s="1"/>
  <c r="K7"/>
  <c r="M7" s="1"/>
  <c r="K11"/>
  <c r="M11" s="1"/>
  <c r="K15"/>
  <c r="M15" s="1"/>
  <c r="K19"/>
  <c r="M19" s="1"/>
  <c r="K23"/>
  <c r="M23" s="1"/>
  <c r="K27"/>
  <c r="M27" s="1"/>
  <c r="K5"/>
  <c r="M5" s="1"/>
  <c r="K9"/>
  <c r="M9" s="1"/>
  <c r="K13"/>
  <c r="M13" s="1"/>
  <c r="K17"/>
  <c r="M17" s="1"/>
  <c r="K21"/>
  <c r="M21" s="1"/>
  <c r="D4"/>
  <c r="F4" s="1"/>
  <c r="D9"/>
  <c r="F9" s="1"/>
  <c r="D11"/>
  <c r="F11" s="1"/>
  <c r="D18"/>
  <c r="F18" s="1"/>
  <c r="D20"/>
  <c r="F20" s="1"/>
  <c r="D6"/>
  <c r="F6" s="1"/>
  <c r="D8"/>
  <c r="F8" s="1"/>
  <c r="D13"/>
  <c r="F13" s="1"/>
  <c r="D15"/>
  <c r="F15" s="1"/>
  <c r="D3"/>
  <c r="F3" s="1"/>
  <c r="D10"/>
  <c r="F10" s="1"/>
  <c r="D12"/>
  <c r="F12" s="1"/>
  <c r="D17"/>
  <c r="F17" s="1"/>
  <c r="D19"/>
  <c r="F19" s="1"/>
  <c r="D22"/>
  <c r="F22" s="1"/>
  <c r="D27"/>
  <c r="F27" s="1"/>
  <c r="D26"/>
  <c r="F26" s="1"/>
  <c r="D21"/>
  <c r="F21" s="1"/>
  <c r="D23"/>
  <c r="F23" s="1"/>
  <c r="D59" i="1"/>
  <c r="M12"/>
  <c r="M16"/>
  <c r="M20"/>
  <c r="M24"/>
  <c r="K24"/>
  <c r="K23"/>
  <c r="M23" s="1"/>
  <c r="K20"/>
  <c r="K19"/>
  <c r="M19" s="1"/>
  <c r="K16"/>
  <c r="K15"/>
  <c r="M15" s="1"/>
  <c r="K12"/>
  <c r="K11"/>
  <c r="M11" s="1"/>
  <c r="K8"/>
  <c r="K7"/>
  <c r="K4"/>
  <c r="K3"/>
  <c r="D14"/>
  <c r="F14" s="1"/>
  <c r="D10"/>
  <c r="F10" s="1"/>
  <c r="J26"/>
  <c r="K22" s="1"/>
  <c r="M22" s="1"/>
  <c r="C26"/>
  <c r="D19" s="1"/>
  <c r="F19" s="1"/>
  <c r="D11" l="1"/>
  <c r="F11" s="1"/>
  <c r="D15"/>
  <c r="F15" s="1"/>
  <c r="D13"/>
  <c r="F13" s="1"/>
  <c r="D16"/>
  <c r="F16" s="1"/>
  <c r="K5"/>
  <c r="K9"/>
  <c r="K13"/>
  <c r="M13" s="1"/>
  <c r="K17"/>
  <c r="M17" s="1"/>
  <c r="K21"/>
  <c r="M21" s="1"/>
  <c r="K25"/>
  <c r="M25" s="1"/>
  <c r="F28" i="2"/>
  <c r="M28"/>
  <c r="K59" i="1"/>
  <c r="D9"/>
  <c r="D12"/>
  <c r="F12" s="1"/>
  <c r="D17"/>
  <c r="F17" s="1"/>
  <c r="K6"/>
  <c r="K10"/>
  <c r="M10" s="1"/>
  <c r="K14"/>
  <c r="M14" s="1"/>
  <c r="K18"/>
  <c r="M18" s="1"/>
  <c r="G38" i="2"/>
  <c r="K28"/>
  <c r="D28"/>
  <c r="D24" i="1"/>
  <c r="F24" s="1"/>
  <c r="D22"/>
  <c r="F22" s="1"/>
  <c r="D20"/>
  <c r="F20" s="1"/>
  <c r="D18"/>
  <c r="F18" s="1"/>
  <c r="D25"/>
  <c r="F25" s="1"/>
  <c r="D23"/>
  <c r="F23" s="1"/>
  <c r="D21"/>
  <c r="F21" s="1"/>
  <c r="D8"/>
  <c r="F8" s="1"/>
  <c r="D6"/>
  <c r="F6" s="1"/>
  <c r="D4"/>
  <c r="F4" s="1"/>
  <c r="D3"/>
  <c r="F3" s="1"/>
  <c r="D7"/>
  <c r="F7" s="1"/>
  <c r="D5"/>
  <c r="F5" s="1"/>
  <c r="F9"/>
  <c r="M8"/>
  <c r="M4"/>
  <c r="M6"/>
  <c r="M5"/>
  <c r="M9"/>
  <c r="M3"/>
  <c r="M7"/>
  <c r="G3" i="2" l="1"/>
  <c r="M26" i="1"/>
  <c r="F26"/>
  <c r="D26"/>
  <c r="K26"/>
  <c r="G3" l="1"/>
</calcChain>
</file>

<file path=xl/sharedStrings.xml><?xml version="1.0" encoding="utf-8"?>
<sst xmlns="http://schemas.openxmlformats.org/spreadsheetml/2006/main" count="226" uniqueCount="104">
  <si>
    <t>S.N.</t>
  </si>
  <si>
    <t>Product Name</t>
  </si>
  <si>
    <t>Amount</t>
  </si>
  <si>
    <t>Weight</t>
  </si>
  <si>
    <t>Interest Rate</t>
  </si>
  <si>
    <t>Regular saving</t>
  </si>
  <si>
    <t>Optional Saving</t>
  </si>
  <si>
    <t>Fixed saving</t>
  </si>
  <si>
    <t>Child saving</t>
  </si>
  <si>
    <t>Women Saving</t>
  </si>
  <si>
    <t>Older Age Saving</t>
  </si>
  <si>
    <t>Business Saving</t>
  </si>
  <si>
    <t>Daily saving</t>
  </si>
  <si>
    <t>Pewa Saving</t>
  </si>
  <si>
    <t>Special Saving</t>
  </si>
  <si>
    <t>Gadget Saving</t>
  </si>
  <si>
    <t>Festival Saving</t>
  </si>
  <si>
    <t>Insurance saving</t>
  </si>
  <si>
    <t>Health saving</t>
  </si>
  <si>
    <t>Loan Account Name</t>
  </si>
  <si>
    <t>Business Loan</t>
  </si>
  <si>
    <t>Agricultural Loan</t>
  </si>
  <si>
    <t>Industries Loan</t>
  </si>
  <si>
    <t>Land Purchase Loan</t>
  </si>
  <si>
    <t>Education Loan</t>
  </si>
  <si>
    <t>Farming Loan</t>
  </si>
  <si>
    <t>Goat Farming Loan</t>
  </si>
  <si>
    <t>Fishary Loan</t>
  </si>
  <si>
    <t>Housing Loan</t>
  </si>
  <si>
    <t>Health Loan</t>
  </si>
  <si>
    <t>Emergency Loan</t>
  </si>
  <si>
    <t>Hire Purchase Loan</t>
  </si>
  <si>
    <t>Car Loan</t>
  </si>
  <si>
    <t>Research and Developement Loan</t>
  </si>
  <si>
    <t>Forein Loan</t>
  </si>
  <si>
    <t>Spread</t>
  </si>
  <si>
    <t>Total</t>
  </si>
  <si>
    <t>Samridhi Saving</t>
  </si>
  <si>
    <t>Avg. Rate</t>
  </si>
  <si>
    <t>X</t>
  </si>
  <si>
    <t>Interest Rae</t>
  </si>
  <si>
    <t xml:space="preserve"> =</t>
  </si>
  <si>
    <t>Spreate Raet</t>
  </si>
  <si>
    <t>Avg. of Saving</t>
  </si>
  <si>
    <t xml:space="preserve"> -</t>
  </si>
  <si>
    <t>Avg. of Loan</t>
  </si>
  <si>
    <t>Spread Rate Calculation Sheet (Real)</t>
  </si>
  <si>
    <t>Spread Rate Calculation Sheet (Projected)</t>
  </si>
  <si>
    <t>Projected</t>
  </si>
  <si>
    <t>km/stfb/ u0fgf tflnsf -oyfy{_</t>
  </si>
  <si>
    <t>qm=;+=</t>
  </si>
  <si>
    <t>artsf k|sf/x?</t>
  </si>
  <si>
    <t>art /sd</t>
  </si>
  <si>
    <t>ef/</t>
  </si>
  <si>
    <t xml:space="preserve">Aofhb/ </t>
  </si>
  <si>
    <t>km/stf</t>
  </si>
  <si>
    <t>cf}ift b/</t>
  </si>
  <si>
    <t>clgjfo{ art</t>
  </si>
  <si>
    <t>afn art</t>
  </si>
  <si>
    <t>P]lR5s art</t>
  </si>
  <si>
    <t>d'2tL art</t>
  </si>
  <si>
    <t>gf/L art</t>
  </si>
  <si>
    <t>a[4 art</t>
  </si>
  <si>
    <t>:s'6L art</t>
  </si>
  <si>
    <t>uxgf art</t>
  </si>
  <si>
    <t>b}lgs art</t>
  </si>
  <si>
    <t>dfl;s art</t>
  </si>
  <si>
    <t>ladf art</t>
  </si>
  <si>
    <t>! aif]{ d'2tL art</t>
  </si>
  <si>
    <t xml:space="preserve"> @ aif]{ d'2tL art</t>
  </si>
  <si>
    <t># aif]{ d'2tL art</t>
  </si>
  <si>
    <t>rf8{kj{ art</t>
  </si>
  <si>
    <t>hDdf</t>
  </si>
  <si>
    <t>Joj;flos C0f</t>
  </si>
  <si>
    <t>s[lif C0f</t>
  </si>
  <si>
    <t>kz'k+5L kfng C0f</t>
  </si>
  <si>
    <t>C0fsf k|sf/x?</t>
  </si>
  <si>
    <t>3/ lgdf{0f C0f</t>
  </si>
  <si>
    <t>hUuf vl/b C0f</t>
  </si>
  <si>
    <t>z}lIfs C0f</t>
  </si>
  <si>
    <t>ladf C0f</t>
  </si>
  <si>
    <t>xfo/kr]{h C0f</t>
  </si>
  <si>
    <t>df5fkfng C0f</t>
  </si>
  <si>
    <t>t/sf/L tyf kmnkm'n pTkfbg C0f</t>
  </si>
  <si>
    <t>cf}Bf]lus c0f</t>
  </si>
  <si>
    <t>dn lap vl/b C0f</t>
  </si>
  <si>
    <t>;/n C0f</t>
  </si>
  <si>
    <t>3/sfh C0f</t>
  </si>
  <si>
    <t>cfslids C0f</t>
  </si>
  <si>
    <t>cf}ift Aofhb/</t>
  </si>
  <si>
    <t>km/stf b/</t>
  </si>
  <si>
    <t>artsf] cf}ift b/</t>
  </si>
  <si>
    <t>C0fsf] cf}ift b/</t>
  </si>
  <si>
    <t>sf/ vl/b C0f</t>
  </si>
  <si>
    <r>
      <t xml:space="preserve">km/stf Aofhb/ u0fgf ubf{ art / C0fsf lzif{sx? ;fsf];df k|of]u ePsf dfq dflysf] tflnsfdf /fVg] / ;f]lx art tyf C0fsf] Aofhb/, artdf /x]s]f /sd pNn]v ug]{ . </t>
    </r>
    <r>
      <rPr>
        <sz val="16"/>
        <color rgb="FF00B0F0"/>
        <rFont val="Preeti"/>
      </rPr>
      <t>kx]nf] /+un] xfOnf6 ul/Psf] sf]ndnfO{ grnfpg] .</t>
    </r>
    <r>
      <rPr>
        <sz val="16"/>
        <color rgb="FFFF0000"/>
        <rFont val="Preeti"/>
      </rPr>
      <t xml:space="preserve"> </t>
    </r>
    <r>
      <rPr>
        <sz val="16"/>
        <color rgb="FF0070C0"/>
        <rFont val="Preeti"/>
      </rPr>
      <t xml:space="preserve">km/stf elg /flvPsf] sf]nd g} km/stf b/ xf] . </t>
    </r>
  </si>
  <si>
    <t>km/stfb/ u0fgf tflnsf -k|Iflkt_</t>
  </si>
  <si>
    <t>v''q's] art</t>
  </si>
  <si>
    <t>h]:6 gfu/Ls art</t>
  </si>
  <si>
    <t>:j/f]hhf/ art</t>
  </si>
  <si>
    <t>o'jf :j/f]hf/</t>
  </si>
  <si>
    <t>:j/f]huf/ C0f</t>
  </si>
  <si>
    <t>a]b]z C0</t>
  </si>
  <si>
    <t>:j:Yo lzIff</t>
  </si>
  <si>
    <t>cGo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</si>
</sst>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0"/>
      <color rgb="FFFFFF00"/>
      <name val="Calibri"/>
      <family val="2"/>
      <scheme val="minor"/>
    </font>
    <font>
      <b/>
      <sz val="20"/>
      <color rgb="FFFFFF00"/>
      <name val="Preeti"/>
    </font>
    <font>
      <b/>
      <sz val="11"/>
      <color theme="1"/>
      <name val="Preeti"/>
    </font>
    <font>
      <b/>
      <sz val="12"/>
      <color theme="1"/>
      <name val="Preeti"/>
    </font>
    <font>
      <sz val="12"/>
      <color theme="1"/>
      <name val="Calibri"/>
      <family val="2"/>
      <scheme val="minor"/>
    </font>
    <font>
      <sz val="11"/>
      <color theme="1"/>
      <name val="Preeti"/>
    </font>
    <font>
      <sz val="10"/>
      <color theme="1"/>
      <name val="Fontasy Himali"/>
      <family val="5"/>
    </font>
    <font>
      <b/>
      <sz val="10"/>
      <color rgb="FFFF0000"/>
      <name val="Fontasy Himali"/>
      <family val="5"/>
    </font>
    <font>
      <sz val="16"/>
      <color rgb="FFFF0000"/>
      <name val="Preeti"/>
    </font>
    <font>
      <sz val="16"/>
      <color rgb="FF00B0F0"/>
      <name val="Preeti"/>
    </font>
    <font>
      <sz val="16"/>
      <color rgb="FF0070C0"/>
      <name val="Preeti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right"/>
    </xf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0" fontId="1" fillId="0" borderId="1" xfId="0" applyFont="1" applyFill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Fill="1" applyBorder="1" applyAlignment="1"/>
    <xf numFmtId="0" fontId="7" fillId="0" borderId="0" xfId="0" applyFont="1"/>
    <xf numFmtId="0" fontId="0" fillId="4" borderId="1" xfId="0" applyFill="1" applyBorder="1" applyAlignment="1">
      <alignment horizontal="right"/>
    </xf>
    <xf numFmtId="0" fontId="0" fillId="4" borderId="1" xfId="0" applyFill="1" applyBorder="1"/>
    <xf numFmtId="2" fontId="2" fillId="4" borderId="5" xfId="0" applyNumberFormat="1" applyFont="1" applyFill="1" applyBorder="1" applyAlignment="1">
      <alignment vertical="center"/>
    </xf>
    <xf numFmtId="0" fontId="8" fillId="4" borderId="1" xfId="0" applyFont="1" applyFill="1" applyBorder="1" applyAlignment="1">
      <alignment horizontal="right"/>
    </xf>
    <xf numFmtId="0" fontId="9" fillId="4" borderId="1" xfId="0" applyFont="1" applyFill="1" applyBorder="1" applyAlignment="1">
      <alignment horizontal="right"/>
    </xf>
    <xf numFmtId="2" fontId="9" fillId="4" borderId="1" xfId="0" applyNumberFormat="1" applyFont="1" applyFill="1" applyBorder="1" applyAlignment="1">
      <alignment horizontal="right"/>
    </xf>
    <xf numFmtId="0" fontId="1" fillId="0" borderId="0" xfId="0" applyFont="1" applyBorder="1"/>
    <xf numFmtId="0" fontId="1" fillId="0" borderId="0" xfId="0" applyFont="1" applyFill="1" applyBorder="1"/>
    <xf numFmtId="0" fontId="8" fillId="9" borderId="1" xfId="0" applyFont="1" applyFill="1" applyBorder="1" applyAlignment="1">
      <alignment horizontal="center"/>
    </xf>
    <xf numFmtId="0" fontId="8" fillId="10" borderId="1" xfId="0" applyFont="1" applyFill="1" applyBorder="1" applyAlignment="1">
      <alignment horizontal="center"/>
    </xf>
    <xf numFmtId="0" fontId="8" fillId="10" borderId="1" xfId="0" applyFont="1" applyFill="1" applyBorder="1"/>
    <xf numFmtId="0" fontId="8" fillId="9" borderId="1" xfId="0" applyFont="1" applyFill="1" applyBorder="1"/>
    <xf numFmtId="0" fontId="1" fillId="8" borderId="1" xfId="0" applyFont="1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5" fillId="2" borderId="1" xfId="0" applyFont="1" applyFill="1" applyBorder="1" applyAlignment="1">
      <alignment horizontal="right"/>
    </xf>
    <xf numFmtId="0" fontId="5" fillId="6" borderId="1" xfId="0" applyFont="1" applyFill="1" applyBorder="1" applyAlignment="1">
      <alignment horizontal="right"/>
    </xf>
    <xf numFmtId="0" fontId="6" fillId="6" borderId="1" xfId="0" applyFont="1" applyFill="1" applyBorder="1" applyAlignment="1">
      <alignment horizontal="center" vertical="center"/>
    </xf>
    <xf numFmtId="0" fontId="9" fillId="11" borderId="1" xfId="0" applyFont="1" applyFill="1" applyBorder="1"/>
    <xf numFmtId="0" fontId="8" fillId="7" borderId="1" xfId="0" applyFont="1" applyFill="1" applyBorder="1"/>
    <xf numFmtId="0" fontId="9" fillId="7" borderId="1" xfId="0" applyFont="1" applyFill="1" applyBorder="1"/>
    <xf numFmtId="2" fontId="9" fillId="2" borderId="1" xfId="0" applyNumberFormat="1" applyFont="1" applyFill="1" applyBorder="1"/>
    <xf numFmtId="0" fontId="3" fillId="3" borderId="2" xfId="0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11" fillId="13" borderId="0" xfId="0" applyFont="1" applyFill="1" applyAlignment="1">
      <alignment horizontal="center" wrapText="1"/>
    </xf>
    <xf numFmtId="0" fontId="4" fillId="3" borderId="2" xfId="0" applyFont="1" applyFill="1" applyBorder="1" applyAlignment="1">
      <alignment horizontal="center"/>
    </xf>
    <xf numFmtId="2" fontId="10" fillId="5" borderId="3" xfId="0" applyNumberFormat="1" applyFont="1" applyFill="1" applyBorder="1" applyAlignment="1">
      <alignment horizontal="center" vertical="center"/>
    </xf>
    <xf numFmtId="2" fontId="10" fillId="5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3"/>
  <sheetViews>
    <sheetView view="pageBreakPreview" zoomScaleSheetLayoutView="100" workbookViewId="0">
      <selection sqref="A1:XFD1048576"/>
    </sheetView>
  </sheetViews>
  <sheetFormatPr defaultRowHeight="14.4"/>
  <cols>
    <col min="1" max="1" width="4.6640625" bestFit="1" customWidth="1"/>
    <col min="2" max="2" width="16.109375" bestFit="1" customWidth="1"/>
    <col min="3" max="3" width="9.88671875" bestFit="1" customWidth="1"/>
    <col min="4" max="4" width="11.88671875" bestFit="1" customWidth="1"/>
    <col min="5" max="5" width="12.5546875" bestFit="1" customWidth="1"/>
    <col min="6" max="6" width="13.5546875" bestFit="1" customWidth="1"/>
    <col min="7" max="7" width="9.33203125" bestFit="1" customWidth="1"/>
    <col min="8" max="8" width="4.6640625" bestFit="1" customWidth="1"/>
    <col min="9" max="9" width="31.6640625" bestFit="1" customWidth="1"/>
    <col min="10" max="10" width="9.88671875" bestFit="1" customWidth="1"/>
    <col min="11" max="11" width="7.5546875" bestFit="1" customWidth="1"/>
    <col min="12" max="12" width="12.5546875" bestFit="1" customWidth="1"/>
    <col min="13" max="13" width="9.33203125" bestFit="1" customWidth="1"/>
  </cols>
  <sheetData>
    <row r="1" spans="1:13" ht="25.8">
      <c r="A1" s="32" t="s">
        <v>46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6" t="s">
        <v>38</v>
      </c>
      <c r="G2" s="2" t="s">
        <v>35</v>
      </c>
      <c r="H2" s="2" t="s">
        <v>0</v>
      </c>
      <c r="I2" s="2" t="s">
        <v>19</v>
      </c>
      <c r="J2" s="2" t="s">
        <v>2</v>
      </c>
      <c r="K2" s="2" t="s">
        <v>3</v>
      </c>
      <c r="L2" s="2" t="s">
        <v>4</v>
      </c>
      <c r="M2" s="6" t="s">
        <v>38</v>
      </c>
    </row>
    <row r="3" spans="1:13">
      <c r="A3" s="1">
        <v>1</v>
      </c>
      <c r="B3" s="1" t="s">
        <v>5</v>
      </c>
      <c r="C3" s="1">
        <v>150000</v>
      </c>
      <c r="D3" s="4">
        <f>C3/C26*100</f>
        <v>5.4575957544271105</v>
      </c>
      <c r="E3" s="1">
        <v>10</v>
      </c>
      <c r="F3" s="4">
        <f>D3*E3/100</f>
        <v>0.54575957544271103</v>
      </c>
      <c r="G3" s="33">
        <f>M26-F26</f>
        <v>5.8291277430952952</v>
      </c>
      <c r="H3" s="1">
        <v>1</v>
      </c>
      <c r="I3" s="1" t="s">
        <v>20</v>
      </c>
      <c r="J3" s="1">
        <v>500000</v>
      </c>
      <c r="K3" s="4">
        <f>J3/J26*100</f>
        <v>9.2175022670446829</v>
      </c>
      <c r="L3" s="1">
        <v>16</v>
      </c>
      <c r="M3" s="1">
        <f>K3*L3/100</f>
        <v>1.4748003627271493</v>
      </c>
    </row>
    <row r="4" spans="1:13">
      <c r="A4" s="1">
        <v>2</v>
      </c>
      <c r="B4" s="1" t="s">
        <v>6</v>
      </c>
      <c r="C4" s="1">
        <v>100000</v>
      </c>
      <c r="D4" s="4">
        <f>C4/C26*100</f>
        <v>3.6383971696180737</v>
      </c>
      <c r="E4" s="1">
        <v>7</v>
      </c>
      <c r="F4" s="4">
        <f t="shared" ref="F4:F25" si="0">D4*E4/100</f>
        <v>0.25468780187326517</v>
      </c>
      <c r="G4" s="34"/>
      <c r="H4" s="1">
        <v>2</v>
      </c>
      <c r="I4" s="1" t="s">
        <v>21</v>
      </c>
      <c r="J4" s="1">
        <v>100000</v>
      </c>
      <c r="K4" s="4">
        <f>J4/J26*100</f>
        <v>1.8435004534089365</v>
      </c>
      <c r="L4" s="1">
        <v>13</v>
      </c>
      <c r="M4" s="1">
        <f t="shared" ref="M4:M25" si="1">K4*L4/100</f>
        <v>0.23965505894316175</v>
      </c>
    </row>
    <row r="5" spans="1:13">
      <c r="A5" s="1">
        <v>3</v>
      </c>
      <c r="B5" s="1" t="s">
        <v>7</v>
      </c>
      <c r="C5" s="1">
        <v>525000</v>
      </c>
      <c r="D5" s="4">
        <f>C5/C26*100</f>
        <v>19.101585140494887</v>
      </c>
      <c r="E5" s="1">
        <v>10</v>
      </c>
      <c r="F5" s="4">
        <f t="shared" si="0"/>
        <v>1.9101585140494888</v>
      </c>
      <c r="G5" s="34"/>
      <c r="H5" s="1">
        <v>3</v>
      </c>
      <c r="I5" s="1" t="s">
        <v>22</v>
      </c>
      <c r="J5" s="1">
        <v>250000</v>
      </c>
      <c r="K5" s="4">
        <f>J5/J26*100</f>
        <v>4.6087511335223414</v>
      </c>
      <c r="L5" s="1">
        <v>15</v>
      </c>
      <c r="M5" s="1">
        <f t="shared" si="1"/>
        <v>0.69131267002835117</v>
      </c>
    </row>
    <row r="6" spans="1:13">
      <c r="A6" s="1">
        <v>4</v>
      </c>
      <c r="B6" s="1" t="s">
        <v>8</v>
      </c>
      <c r="C6" s="1">
        <v>75000</v>
      </c>
      <c r="D6" s="4">
        <f>C6/C26*100</f>
        <v>2.7287978772135553</v>
      </c>
      <c r="E6" s="1">
        <v>9</v>
      </c>
      <c r="F6" s="4">
        <f t="shared" si="0"/>
        <v>0.24559180894921998</v>
      </c>
      <c r="G6" s="34"/>
      <c r="H6" s="1">
        <v>4</v>
      </c>
      <c r="I6" s="1" t="s">
        <v>23</v>
      </c>
      <c r="J6" s="1">
        <v>750000</v>
      </c>
      <c r="K6" s="4">
        <f>J6/J26*100</f>
        <v>13.826253400567023</v>
      </c>
      <c r="L6" s="1">
        <v>16</v>
      </c>
      <c r="M6" s="1">
        <f t="shared" si="1"/>
        <v>2.2122005440907238</v>
      </c>
    </row>
    <row r="7" spans="1:13">
      <c r="A7" s="1">
        <v>5</v>
      </c>
      <c r="B7" s="1" t="s">
        <v>9</v>
      </c>
      <c r="C7" s="1">
        <v>23456</v>
      </c>
      <c r="D7" s="4">
        <f>C7/C26*100</f>
        <v>0.85342244010561541</v>
      </c>
      <c r="E7" s="1">
        <v>8</v>
      </c>
      <c r="F7" s="4">
        <f t="shared" si="0"/>
        <v>6.8273795208449228E-2</v>
      </c>
      <c r="G7" s="34"/>
      <c r="H7" s="1">
        <v>5</v>
      </c>
      <c r="I7" s="1" t="s">
        <v>24</v>
      </c>
      <c r="J7" s="1">
        <v>23456</v>
      </c>
      <c r="K7" s="4">
        <f>J7/J26*100</f>
        <v>0.4324114663516001</v>
      </c>
      <c r="L7" s="1">
        <v>15</v>
      </c>
      <c r="M7" s="1">
        <f t="shared" si="1"/>
        <v>6.486171995274001E-2</v>
      </c>
    </row>
    <row r="8" spans="1:13">
      <c r="A8" s="1">
        <v>6</v>
      </c>
      <c r="B8" s="1" t="s">
        <v>10</v>
      </c>
      <c r="C8" s="1">
        <v>1234567</v>
      </c>
      <c r="D8" s="4">
        <f>C8/C26*100</f>
        <v>44.918450785038765</v>
      </c>
      <c r="E8" s="1">
        <v>8</v>
      </c>
      <c r="F8" s="4">
        <f t="shared" si="0"/>
        <v>3.5934760628031013</v>
      </c>
      <c r="G8" s="34"/>
      <c r="H8" s="1">
        <v>6</v>
      </c>
      <c r="I8" s="1" t="s">
        <v>25</v>
      </c>
      <c r="J8" s="1">
        <v>1234567</v>
      </c>
      <c r="K8" s="4">
        <f>J8/J26*100</f>
        <v>22.759248242637106</v>
      </c>
      <c r="L8" s="1">
        <v>14</v>
      </c>
      <c r="M8" s="1">
        <f t="shared" si="1"/>
        <v>3.1862947539691948</v>
      </c>
    </row>
    <row r="9" spans="1:13">
      <c r="A9" s="1">
        <v>7</v>
      </c>
      <c r="B9" s="1" t="s">
        <v>11</v>
      </c>
      <c r="C9" s="1">
        <v>80000</v>
      </c>
      <c r="D9" s="4">
        <f>C9/C26*100</f>
        <v>2.9107177356944591</v>
      </c>
      <c r="E9" s="1">
        <v>7</v>
      </c>
      <c r="F9" s="4">
        <f t="shared" si="0"/>
        <v>0.20375024149861215</v>
      </c>
      <c r="G9" s="34"/>
      <c r="H9" s="1">
        <v>7</v>
      </c>
      <c r="I9" s="1" t="s">
        <v>26</v>
      </c>
      <c r="J9" s="1">
        <v>80000</v>
      </c>
      <c r="K9" s="4">
        <f>J9/J26*100</f>
        <v>1.4748003627271493</v>
      </c>
      <c r="L9" s="1">
        <v>13.5</v>
      </c>
      <c r="M9" s="1">
        <f t="shared" si="1"/>
        <v>0.19909804896816519</v>
      </c>
    </row>
    <row r="10" spans="1:13">
      <c r="A10" s="1">
        <v>8</v>
      </c>
      <c r="B10" s="1" t="s">
        <v>12</v>
      </c>
      <c r="C10" s="1">
        <v>90000</v>
      </c>
      <c r="D10" s="4">
        <f>C10/C26*100</f>
        <v>3.274557452656266</v>
      </c>
      <c r="E10" s="1">
        <v>7</v>
      </c>
      <c r="F10" s="4">
        <f t="shared" ref="F10:F17" si="2">D10*E10/100</f>
        <v>0.22921902168593861</v>
      </c>
      <c r="G10" s="34"/>
      <c r="H10" s="1">
        <v>8</v>
      </c>
      <c r="I10" s="1" t="s">
        <v>27</v>
      </c>
      <c r="J10" s="1">
        <v>909000</v>
      </c>
      <c r="K10" s="4">
        <f>J10/J26*100</f>
        <v>16.757419121487231</v>
      </c>
      <c r="L10" s="1">
        <v>13.5</v>
      </c>
      <c r="M10" s="1">
        <f t="shared" si="1"/>
        <v>2.262251581400776</v>
      </c>
    </row>
    <row r="11" spans="1:13">
      <c r="A11" s="1">
        <v>9</v>
      </c>
      <c r="B11" s="1" t="s">
        <v>13</v>
      </c>
      <c r="C11" s="1">
        <v>147000</v>
      </c>
      <c r="D11" s="4">
        <f>C11/C26*100</f>
        <v>5.3484438393385689</v>
      </c>
      <c r="E11" s="1">
        <v>9</v>
      </c>
      <c r="F11" s="4">
        <f t="shared" si="2"/>
        <v>0.48135994554047123</v>
      </c>
      <c r="G11" s="34"/>
      <c r="H11" s="1">
        <v>9</v>
      </c>
      <c r="I11" s="1" t="s">
        <v>28</v>
      </c>
      <c r="J11" s="1">
        <v>147000</v>
      </c>
      <c r="K11" s="4">
        <f>J11/J26*100</f>
        <v>2.7099456665111368</v>
      </c>
      <c r="L11" s="1">
        <v>16</v>
      </c>
      <c r="M11" s="1">
        <f t="shared" si="1"/>
        <v>0.43359130664178186</v>
      </c>
    </row>
    <row r="12" spans="1:13">
      <c r="A12" s="1">
        <v>10</v>
      </c>
      <c r="B12" s="1" t="s">
        <v>14</v>
      </c>
      <c r="C12" s="1">
        <v>38970</v>
      </c>
      <c r="D12" s="4">
        <f>C12/C26*100</f>
        <v>1.4178833770001633</v>
      </c>
      <c r="E12" s="1">
        <v>9</v>
      </c>
      <c r="F12" s="4">
        <f t="shared" si="2"/>
        <v>0.12760950393001469</v>
      </c>
      <c r="G12" s="34"/>
      <c r="H12" s="1">
        <v>10</v>
      </c>
      <c r="I12" s="1" t="s">
        <v>29</v>
      </c>
      <c r="J12" s="1">
        <v>38970</v>
      </c>
      <c r="K12" s="4">
        <f>J12/J26*100</f>
        <v>0.71841212669346255</v>
      </c>
      <c r="L12" s="1">
        <v>15</v>
      </c>
      <c r="M12" s="1">
        <f t="shared" si="1"/>
        <v>0.10776181900401939</v>
      </c>
    </row>
    <row r="13" spans="1:13">
      <c r="A13" s="1">
        <v>11</v>
      </c>
      <c r="B13" s="1" t="s">
        <v>37</v>
      </c>
      <c r="C13" s="1">
        <v>123987</v>
      </c>
      <c r="D13" s="4">
        <f>C13/C26*100</f>
        <v>4.5111394986943605</v>
      </c>
      <c r="E13" s="1">
        <v>8</v>
      </c>
      <c r="F13" s="4">
        <f t="shared" si="2"/>
        <v>0.36089115989554882</v>
      </c>
      <c r="G13" s="34"/>
      <c r="H13" s="1">
        <v>11</v>
      </c>
      <c r="I13" s="1" t="s">
        <v>30</v>
      </c>
      <c r="J13" s="1">
        <v>1230987</v>
      </c>
      <c r="K13" s="4">
        <f>J13/J26*100</f>
        <v>22.693250926405064</v>
      </c>
      <c r="L13" s="1">
        <v>13</v>
      </c>
      <c r="M13" s="1">
        <f t="shared" si="1"/>
        <v>2.950122620432658</v>
      </c>
    </row>
    <row r="14" spans="1:13">
      <c r="A14" s="1">
        <v>12</v>
      </c>
      <c r="B14" s="1" t="s">
        <v>15</v>
      </c>
      <c r="C14" s="1">
        <v>90120</v>
      </c>
      <c r="D14" s="4">
        <f>C14/C26*100</f>
        <v>3.2789235292598082</v>
      </c>
      <c r="E14" s="1">
        <v>7</v>
      </c>
      <c r="F14" s="4">
        <f t="shared" si="2"/>
        <v>0.22952464704818659</v>
      </c>
      <c r="G14" s="34"/>
      <c r="H14" s="1">
        <v>12</v>
      </c>
      <c r="I14" s="1" t="s">
        <v>31</v>
      </c>
      <c r="J14" s="1">
        <v>90120</v>
      </c>
      <c r="K14" s="4">
        <f>J14/J26*100</f>
        <v>1.6613626086121336</v>
      </c>
      <c r="L14" s="1">
        <v>16</v>
      </c>
      <c r="M14" s="1">
        <f t="shared" si="1"/>
        <v>0.26581801737794136</v>
      </c>
    </row>
    <row r="15" spans="1:13">
      <c r="A15" s="1">
        <v>13</v>
      </c>
      <c r="B15" s="1" t="s">
        <v>16</v>
      </c>
      <c r="C15" s="1">
        <v>34598</v>
      </c>
      <c r="D15" s="4">
        <f>C15/C26*100</f>
        <v>1.2588126527444612</v>
      </c>
      <c r="E15" s="1">
        <v>8</v>
      </c>
      <c r="F15" s="4">
        <f t="shared" si="2"/>
        <v>0.1007050122195569</v>
      </c>
      <c r="G15" s="34"/>
      <c r="H15" s="1">
        <v>13</v>
      </c>
      <c r="I15" s="1" t="s">
        <v>32</v>
      </c>
      <c r="J15" s="1">
        <v>34598</v>
      </c>
      <c r="K15" s="4">
        <f>J15/J26*100</f>
        <v>0.63781428687042385</v>
      </c>
      <c r="L15" s="1">
        <v>16</v>
      </c>
      <c r="M15" s="1">
        <f t="shared" si="1"/>
        <v>0.10205028589926782</v>
      </c>
    </row>
    <row r="16" spans="1:13">
      <c r="A16" s="1">
        <v>14</v>
      </c>
      <c r="B16" s="1" t="s">
        <v>17</v>
      </c>
      <c r="C16" s="1">
        <v>12309</v>
      </c>
      <c r="D16" s="4">
        <f>C16/C26*100</f>
        <v>0.44785030760828876</v>
      </c>
      <c r="E16" s="1">
        <v>8</v>
      </c>
      <c r="F16" s="4">
        <f t="shared" si="2"/>
        <v>3.5828024608663099E-2</v>
      </c>
      <c r="G16" s="34"/>
      <c r="H16" s="1">
        <v>14</v>
      </c>
      <c r="I16" s="1" t="s">
        <v>33</v>
      </c>
      <c r="J16" s="1">
        <v>12309</v>
      </c>
      <c r="K16" s="4">
        <f>J16/J26*100</f>
        <v>0.22691647081010602</v>
      </c>
      <c r="L16" s="1">
        <v>13</v>
      </c>
      <c r="M16" s="1">
        <f t="shared" si="1"/>
        <v>2.9499141205313783E-2</v>
      </c>
    </row>
    <row r="17" spans="1:13">
      <c r="A17" s="1">
        <v>15</v>
      </c>
      <c r="B17" s="1" t="s">
        <v>18</v>
      </c>
      <c r="C17" s="1">
        <v>23456</v>
      </c>
      <c r="D17" s="4">
        <f>C17/C26*100</f>
        <v>0.85342244010561541</v>
      </c>
      <c r="E17" s="1">
        <v>8.5</v>
      </c>
      <c r="F17" s="4">
        <f t="shared" si="2"/>
        <v>7.2540907408977312E-2</v>
      </c>
      <c r="G17" s="34"/>
      <c r="H17" s="1">
        <v>15</v>
      </c>
      <c r="I17" s="1" t="s">
        <v>34</v>
      </c>
      <c r="J17" s="1">
        <v>23456</v>
      </c>
      <c r="K17" s="4">
        <f>J17/J26*100</f>
        <v>0.4324114663516001</v>
      </c>
      <c r="L17" s="1">
        <v>16</v>
      </c>
      <c r="M17" s="1">
        <f t="shared" si="1"/>
        <v>6.918583461625602E-2</v>
      </c>
    </row>
    <row r="18" spans="1:13">
      <c r="A18" s="1">
        <v>16</v>
      </c>
      <c r="B18" s="1"/>
      <c r="C18" s="1"/>
      <c r="D18" s="4">
        <f>C18/C26*100</f>
        <v>0</v>
      </c>
      <c r="E18" s="1">
        <v>7</v>
      </c>
      <c r="F18" s="4">
        <f t="shared" si="0"/>
        <v>0</v>
      </c>
      <c r="G18" s="34"/>
      <c r="H18" s="1">
        <v>16</v>
      </c>
      <c r="I18" s="1"/>
      <c r="J18" s="1"/>
      <c r="K18" s="4">
        <f>J18/J26*100</f>
        <v>0</v>
      </c>
      <c r="L18" s="1"/>
      <c r="M18" s="1">
        <f t="shared" si="1"/>
        <v>0</v>
      </c>
    </row>
    <row r="19" spans="1:13">
      <c r="A19" s="1">
        <v>17</v>
      </c>
      <c r="B19" s="1"/>
      <c r="C19" s="1"/>
      <c r="D19" s="4">
        <f>C19/C26*100</f>
        <v>0</v>
      </c>
      <c r="E19" s="1">
        <v>9</v>
      </c>
      <c r="F19" s="4">
        <f t="shared" si="0"/>
        <v>0</v>
      </c>
      <c r="G19" s="34"/>
      <c r="H19" s="1">
        <v>17</v>
      </c>
      <c r="I19" s="1"/>
      <c r="J19" s="1"/>
      <c r="K19" s="4">
        <f>J19/J26*100</f>
        <v>0</v>
      </c>
      <c r="L19" s="1"/>
      <c r="M19" s="1">
        <f t="shared" si="1"/>
        <v>0</v>
      </c>
    </row>
    <row r="20" spans="1:13">
      <c r="A20" s="1">
        <v>18</v>
      </c>
      <c r="B20" s="1"/>
      <c r="C20" s="1"/>
      <c r="D20" s="4">
        <f>C20/C26*100</f>
        <v>0</v>
      </c>
      <c r="E20" s="1">
        <v>9</v>
      </c>
      <c r="F20" s="4">
        <f t="shared" si="0"/>
        <v>0</v>
      </c>
      <c r="G20" s="34"/>
      <c r="H20" s="1">
        <v>18</v>
      </c>
      <c r="I20" s="1"/>
      <c r="J20" s="1"/>
      <c r="K20" s="4">
        <f>J20/J26*100</f>
        <v>0</v>
      </c>
      <c r="L20" s="1"/>
      <c r="M20" s="1">
        <f t="shared" si="1"/>
        <v>0</v>
      </c>
    </row>
    <row r="21" spans="1:13">
      <c r="A21" s="1">
        <v>19</v>
      </c>
      <c r="B21" s="1"/>
      <c r="C21" s="1"/>
      <c r="D21" s="4">
        <f>C21/C26*100</f>
        <v>0</v>
      </c>
      <c r="E21" s="1">
        <v>8</v>
      </c>
      <c r="F21" s="4">
        <f t="shared" si="0"/>
        <v>0</v>
      </c>
      <c r="G21" s="34"/>
      <c r="H21" s="1">
        <v>19</v>
      </c>
      <c r="I21" s="1"/>
      <c r="J21" s="1"/>
      <c r="K21" s="4">
        <f>J21/J26*100</f>
        <v>0</v>
      </c>
      <c r="L21" s="1"/>
      <c r="M21" s="1">
        <f t="shared" si="1"/>
        <v>0</v>
      </c>
    </row>
    <row r="22" spans="1:13">
      <c r="A22" s="1">
        <v>20</v>
      </c>
      <c r="B22" s="1"/>
      <c r="C22" s="1"/>
      <c r="D22" s="4">
        <f>C22/C26*100</f>
        <v>0</v>
      </c>
      <c r="E22" s="1">
        <v>7</v>
      </c>
      <c r="F22" s="4">
        <f t="shared" si="0"/>
        <v>0</v>
      </c>
      <c r="G22" s="34"/>
      <c r="H22" s="1">
        <v>20</v>
      </c>
      <c r="I22" s="1"/>
      <c r="J22" s="1"/>
      <c r="K22" s="4">
        <f>J22/J26*100</f>
        <v>0</v>
      </c>
      <c r="L22" s="1"/>
      <c r="M22" s="1">
        <f t="shared" si="1"/>
        <v>0</v>
      </c>
    </row>
    <row r="23" spans="1:13">
      <c r="A23" s="1">
        <v>21</v>
      </c>
      <c r="B23" s="1"/>
      <c r="C23" s="1"/>
      <c r="D23" s="4">
        <f>C23/C26*100</f>
        <v>0</v>
      </c>
      <c r="E23" s="1">
        <v>8</v>
      </c>
      <c r="F23" s="4">
        <f t="shared" si="0"/>
        <v>0</v>
      </c>
      <c r="G23" s="34"/>
      <c r="H23" s="1">
        <v>21</v>
      </c>
      <c r="I23" s="1"/>
      <c r="J23" s="1"/>
      <c r="K23" s="4">
        <f>J23/J26*100</f>
        <v>0</v>
      </c>
      <c r="L23" s="1"/>
      <c r="M23" s="1">
        <f t="shared" si="1"/>
        <v>0</v>
      </c>
    </row>
    <row r="24" spans="1:13">
      <c r="A24" s="1">
        <v>22</v>
      </c>
      <c r="B24" s="1"/>
      <c r="C24" s="1"/>
      <c r="D24" s="4">
        <f>C24/C26*100</f>
        <v>0</v>
      </c>
      <c r="E24" s="1">
        <v>8</v>
      </c>
      <c r="F24" s="4">
        <f t="shared" si="0"/>
        <v>0</v>
      </c>
      <c r="G24" s="34"/>
      <c r="H24" s="1">
        <v>22</v>
      </c>
      <c r="I24" s="1"/>
      <c r="J24" s="1"/>
      <c r="K24" s="4">
        <f>J24/J26*100</f>
        <v>0</v>
      </c>
      <c r="L24" s="1"/>
      <c r="M24" s="1">
        <f t="shared" si="1"/>
        <v>0</v>
      </c>
    </row>
    <row r="25" spans="1:13">
      <c r="A25" s="1">
        <v>23</v>
      </c>
      <c r="B25" s="1"/>
      <c r="C25" s="1"/>
      <c r="D25" s="4">
        <f>C25/C26*100</f>
        <v>0</v>
      </c>
      <c r="E25" s="1">
        <v>8.5</v>
      </c>
      <c r="F25" s="4">
        <f t="shared" si="0"/>
        <v>0</v>
      </c>
      <c r="G25" s="34"/>
      <c r="H25" s="1">
        <v>23</v>
      </c>
      <c r="I25" s="1"/>
      <c r="J25" s="1"/>
      <c r="K25" s="4">
        <f>J25/J26*100</f>
        <v>0</v>
      </c>
      <c r="L25" s="1"/>
      <c r="M25" s="1">
        <f t="shared" si="1"/>
        <v>0</v>
      </c>
    </row>
    <row r="26" spans="1:13">
      <c r="A26" s="1"/>
      <c r="B26" s="3" t="s">
        <v>36</v>
      </c>
      <c r="C26" s="3">
        <f>SUM(C3:C25)</f>
        <v>2748463</v>
      </c>
      <c r="D26" s="5">
        <f>SUM(D3:D25)</f>
        <v>100.00000000000003</v>
      </c>
      <c r="E26" s="3"/>
      <c r="F26" s="5">
        <f>SUM(F3:F25)</f>
        <v>8.4593760221622052</v>
      </c>
      <c r="G26" s="35"/>
      <c r="H26" s="3"/>
      <c r="I26" s="3" t="s">
        <v>36</v>
      </c>
      <c r="J26" s="3">
        <f>SUM(J3:J25)</f>
        <v>5424463</v>
      </c>
      <c r="K26" s="5">
        <f>SUM(K3:K25)</f>
        <v>99.999999999999986</v>
      </c>
      <c r="L26" s="1"/>
      <c r="M26" s="4">
        <f>SUM(M3:M25)</f>
        <v>14.2885037652575</v>
      </c>
    </row>
    <row r="29" spans="1:13">
      <c r="B29" s="2" t="s">
        <v>38</v>
      </c>
      <c r="C29" s="7" t="s">
        <v>41</v>
      </c>
      <c r="D29" s="1" t="s">
        <v>3</v>
      </c>
      <c r="E29" s="8" t="s">
        <v>39</v>
      </c>
      <c r="F29" s="1" t="s">
        <v>40</v>
      </c>
    </row>
    <row r="30" spans="1:13">
      <c r="B30" s="6" t="s">
        <v>42</v>
      </c>
      <c r="C30" s="7" t="s">
        <v>41</v>
      </c>
      <c r="D30" s="1" t="s">
        <v>45</v>
      </c>
      <c r="E30" s="8" t="s">
        <v>44</v>
      </c>
      <c r="F30" s="1" t="s">
        <v>43</v>
      </c>
    </row>
    <row r="33" spans="1:13" ht="25.8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</row>
    <row r="34" spans="1:13" ht="25.8">
      <c r="A34" s="32" t="s">
        <v>47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</row>
    <row r="35" spans="1:13">
      <c r="A35" s="2" t="s">
        <v>0</v>
      </c>
      <c r="B35" s="2" t="s">
        <v>1</v>
      </c>
      <c r="C35" s="2" t="s">
        <v>48</v>
      </c>
      <c r="D35" s="2" t="s">
        <v>3</v>
      </c>
      <c r="E35" s="2" t="s">
        <v>4</v>
      </c>
      <c r="F35" s="6" t="s">
        <v>38</v>
      </c>
      <c r="G35" s="2" t="s">
        <v>35</v>
      </c>
      <c r="H35" s="2" t="s">
        <v>0</v>
      </c>
      <c r="I35" s="2" t="s">
        <v>19</v>
      </c>
      <c r="J35" s="2" t="s">
        <v>48</v>
      </c>
      <c r="K35" s="2" t="s">
        <v>3</v>
      </c>
      <c r="L35" s="2" t="s">
        <v>4</v>
      </c>
      <c r="M35" s="6" t="s">
        <v>38</v>
      </c>
    </row>
    <row r="36" spans="1:13">
      <c r="A36" s="1">
        <v>1</v>
      </c>
      <c r="B36" s="1" t="s">
        <v>5</v>
      </c>
      <c r="C36" s="1">
        <v>150000</v>
      </c>
      <c r="D36" s="4">
        <f>C36/C59*100</f>
        <v>5.4575957544271105</v>
      </c>
      <c r="E36" s="1">
        <v>10</v>
      </c>
      <c r="F36" s="4">
        <f>D36*E36/100</f>
        <v>0.54575957544271103</v>
      </c>
      <c r="G36" s="33">
        <f>M59-F59</f>
        <v>5.8291277430952952</v>
      </c>
      <c r="H36" s="1">
        <v>1</v>
      </c>
      <c r="I36" s="1" t="s">
        <v>20</v>
      </c>
      <c r="J36" s="1">
        <v>500000</v>
      </c>
      <c r="K36" s="4">
        <f>J36/J59*100</f>
        <v>9.2175022670446829</v>
      </c>
      <c r="L36" s="1">
        <v>16</v>
      </c>
      <c r="M36" s="1">
        <f>K36*L36/100</f>
        <v>1.4748003627271493</v>
      </c>
    </row>
    <row r="37" spans="1:13">
      <c r="A37" s="1">
        <v>2</v>
      </c>
      <c r="B37" s="1" t="s">
        <v>6</v>
      </c>
      <c r="C37" s="1">
        <v>100000</v>
      </c>
      <c r="D37" s="4">
        <f>C37/C59*100</f>
        <v>3.6383971696180737</v>
      </c>
      <c r="E37" s="1">
        <v>7</v>
      </c>
      <c r="F37" s="4">
        <f t="shared" ref="F37:F58" si="3">D37*E37/100</f>
        <v>0.25468780187326517</v>
      </c>
      <c r="G37" s="34"/>
      <c r="H37" s="1">
        <v>2</v>
      </c>
      <c r="I37" s="1" t="s">
        <v>21</v>
      </c>
      <c r="J37" s="1">
        <v>100000</v>
      </c>
      <c r="K37" s="4">
        <f>J37/J59*100</f>
        <v>1.8435004534089365</v>
      </c>
      <c r="L37" s="1">
        <v>13</v>
      </c>
      <c r="M37" s="1">
        <f t="shared" ref="M37:M58" si="4">K37*L37/100</f>
        <v>0.23965505894316175</v>
      </c>
    </row>
    <row r="38" spans="1:13">
      <c r="A38" s="1">
        <v>3</v>
      </c>
      <c r="B38" s="1" t="s">
        <v>7</v>
      </c>
      <c r="C38" s="1">
        <v>525000</v>
      </c>
      <c r="D38" s="4">
        <f>C38/C59*100</f>
        <v>19.101585140494887</v>
      </c>
      <c r="E38" s="1">
        <v>10</v>
      </c>
      <c r="F38" s="4">
        <f t="shared" si="3"/>
        <v>1.9101585140494888</v>
      </c>
      <c r="G38" s="34"/>
      <c r="H38" s="1">
        <v>3</v>
      </c>
      <c r="I38" s="1" t="s">
        <v>22</v>
      </c>
      <c r="J38" s="1">
        <v>250000</v>
      </c>
      <c r="K38" s="4">
        <f>J38/J59*100</f>
        <v>4.6087511335223414</v>
      </c>
      <c r="L38" s="1">
        <v>15</v>
      </c>
      <c r="M38" s="1">
        <f t="shared" si="4"/>
        <v>0.69131267002835117</v>
      </c>
    </row>
    <row r="39" spans="1:13">
      <c r="A39" s="1">
        <v>4</v>
      </c>
      <c r="B39" s="1" t="s">
        <v>8</v>
      </c>
      <c r="C39" s="1">
        <v>75000</v>
      </c>
      <c r="D39" s="4">
        <f>C39/C59*100</f>
        <v>2.7287978772135553</v>
      </c>
      <c r="E39" s="1">
        <v>9</v>
      </c>
      <c r="F39" s="4">
        <f t="shared" si="3"/>
        <v>0.24559180894921998</v>
      </c>
      <c r="G39" s="34"/>
      <c r="H39" s="1">
        <v>4</v>
      </c>
      <c r="I39" s="1" t="s">
        <v>23</v>
      </c>
      <c r="J39" s="1">
        <v>750000</v>
      </c>
      <c r="K39" s="4">
        <f>J39/J59*100</f>
        <v>13.826253400567023</v>
      </c>
      <c r="L39" s="1">
        <v>16</v>
      </c>
      <c r="M39" s="1">
        <f t="shared" si="4"/>
        <v>2.2122005440907238</v>
      </c>
    </row>
    <row r="40" spans="1:13">
      <c r="A40" s="1">
        <v>5</v>
      </c>
      <c r="B40" s="1" t="s">
        <v>9</v>
      </c>
      <c r="C40" s="1">
        <v>23456</v>
      </c>
      <c r="D40" s="4">
        <f>C40/C59*100</f>
        <v>0.85342244010561541</v>
      </c>
      <c r="E40" s="1">
        <v>8</v>
      </c>
      <c r="F40" s="4">
        <f t="shared" si="3"/>
        <v>6.8273795208449228E-2</v>
      </c>
      <c r="G40" s="34"/>
      <c r="H40" s="1">
        <v>5</v>
      </c>
      <c r="I40" s="1" t="s">
        <v>24</v>
      </c>
      <c r="J40" s="1">
        <v>23456</v>
      </c>
      <c r="K40" s="4">
        <f>J40/J59*100</f>
        <v>0.4324114663516001</v>
      </c>
      <c r="L40" s="1">
        <v>15</v>
      </c>
      <c r="M40" s="1">
        <f t="shared" si="4"/>
        <v>6.486171995274001E-2</v>
      </c>
    </row>
    <row r="41" spans="1:13">
      <c r="A41" s="1">
        <v>6</v>
      </c>
      <c r="B41" s="1" t="s">
        <v>10</v>
      </c>
      <c r="C41" s="1">
        <v>1234567</v>
      </c>
      <c r="D41" s="4">
        <f>C41/C59*100</f>
        <v>44.918450785038765</v>
      </c>
      <c r="E41" s="1">
        <v>8</v>
      </c>
      <c r="F41" s="4">
        <f t="shared" si="3"/>
        <v>3.5934760628031013</v>
      </c>
      <c r="G41" s="34"/>
      <c r="H41" s="1">
        <v>6</v>
      </c>
      <c r="I41" s="1" t="s">
        <v>25</v>
      </c>
      <c r="J41" s="1">
        <v>1234567</v>
      </c>
      <c r="K41" s="4">
        <f>J41/J59*100</f>
        <v>22.759248242637106</v>
      </c>
      <c r="L41" s="1">
        <v>14</v>
      </c>
      <c r="M41" s="1">
        <f t="shared" si="4"/>
        <v>3.1862947539691948</v>
      </c>
    </row>
    <row r="42" spans="1:13">
      <c r="A42" s="1">
        <v>7</v>
      </c>
      <c r="B42" s="1" t="s">
        <v>11</v>
      </c>
      <c r="C42" s="1">
        <v>80000</v>
      </c>
      <c r="D42" s="4">
        <f>C42/C59*100</f>
        <v>2.9107177356944591</v>
      </c>
      <c r="E42" s="1">
        <v>7</v>
      </c>
      <c r="F42" s="4">
        <f t="shared" si="3"/>
        <v>0.20375024149861215</v>
      </c>
      <c r="G42" s="34"/>
      <c r="H42" s="1">
        <v>7</v>
      </c>
      <c r="I42" s="1" t="s">
        <v>26</v>
      </c>
      <c r="J42" s="1">
        <v>80000</v>
      </c>
      <c r="K42" s="4">
        <f>J42/J59*100</f>
        <v>1.4748003627271493</v>
      </c>
      <c r="L42" s="1">
        <v>13.5</v>
      </c>
      <c r="M42" s="1">
        <f t="shared" si="4"/>
        <v>0.19909804896816519</v>
      </c>
    </row>
    <row r="43" spans="1:13">
      <c r="A43" s="1">
        <v>8</v>
      </c>
      <c r="B43" s="1" t="s">
        <v>12</v>
      </c>
      <c r="C43" s="1">
        <v>90000</v>
      </c>
      <c r="D43" s="4">
        <f>C43/C59*100</f>
        <v>3.274557452656266</v>
      </c>
      <c r="E43" s="1">
        <v>7</v>
      </c>
      <c r="F43" s="4">
        <f t="shared" si="3"/>
        <v>0.22921902168593861</v>
      </c>
      <c r="G43" s="34"/>
      <c r="H43" s="1">
        <v>8</v>
      </c>
      <c r="I43" s="1" t="s">
        <v>27</v>
      </c>
      <c r="J43" s="1">
        <v>909000</v>
      </c>
      <c r="K43" s="4">
        <f>J43/J59*100</f>
        <v>16.757419121487231</v>
      </c>
      <c r="L43" s="1">
        <v>13.5</v>
      </c>
      <c r="M43" s="1">
        <f t="shared" si="4"/>
        <v>2.262251581400776</v>
      </c>
    </row>
    <row r="44" spans="1:13">
      <c r="A44" s="1">
        <v>9</v>
      </c>
      <c r="B44" s="1" t="s">
        <v>13</v>
      </c>
      <c r="C44" s="1">
        <v>147000</v>
      </c>
      <c r="D44" s="4">
        <f>C44/C59*100</f>
        <v>5.3484438393385689</v>
      </c>
      <c r="E44" s="1">
        <v>9</v>
      </c>
      <c r="F44" s="4">
        <f t="shared" si="3"/>
        <v>0.48135994554047123</v>
      </c>
      <c r="G44" s="34"/>
      <c r="H44" s="1">
        <v>9</v>
      </c>
      <c r="I44" s="1" t="s">
        <v>28</v>
      </c>
      <c r="J44" s="1">
        <v>147000</v>
      </c>
      <c r="K44" s="4">
        <f>J44/J59*100</f>
        <v>2.7099456665111368</v>
      </c>
      <c r="L44" s="1">
        <v>16</v>
      </c>
      <c r="M44" s="1">
        <f t="shared" si="4"/>
        <v>0.43359130664178186</v>
      </c>
    </row>
    <row r="45" spans="1:13">
      <c r="A45" s="1">
        <v>10</v>
      </c>
      <c r="B45" s="1" t="s">
        <v>14</v>
      </c>
      <c r="C45" s="1">
        <v>38970</v>
      </c>
      <c r="D45" s="4">
        <f>C45/C59*100</f>
        <v>1.4178833770001633</v>
      </c>
      <c r="E45" s="1">
        <v>9</v>
      </c>
      <c r="F45" s="4">
        <f t="shared" si="3"/>
        <v>0.12760950393001469</v>
      </c>
      <c r="G45" s="34"/>
      <c r="H45" s="1">
        <v>10</v>
      </c>
      <c r="I45" s="1" t="s">
        <v>29</v>
      </c>
      <c r="J45" s="1">
        <v>38970</v>
      </c>
      <c r="K45" s="4">
        <f>J45/J59*100</f>
        <v>0.71841212669346255</v>
      </c>
      <c r="L45" s="1">
        <v>15</v>
      </c>
      <c r="M45" s="1">
        <f t="shared" si="4"/>
        <v>0.10776181900401939</v>
      </c>
    </row>
    <row r="46" spans="1:13">
      <c r="A46" s="1">
        <v>11</v>
      </c>
      <c r="B46" s="1" t="s">
        <v>37</v>
      </c>
      <c r="C46" s="1">
        <v>123987</v>
      </c>
      <c r="D46" s="4">
        <f>C46/C59*100</f>
        <v>4.5111394986943605</v>
      </c>
      <c r="E46" s="1">
        <v>8</v>
      </c>
      <c r="F46" s="4">
        <f t="shared" si="3"/>
        <v>0.36089115989554882</v>
      </c>
      <c r="G46" s="34"/>
      <c r="H46" s="1">
        <v>11</v>
      </c>
      <c r="I46" s="1" t="s">
        <v>30</v>
      </c>
      <c r="J46" s="1">
        <v>1230987</v>
      </c>
      <c r="K46" s="4">
        <f>J46/J59*100</f>
        <v>22.693250926405064</v>
      </c>
      <c r="L46" s="1">
        <v>13</v>
      </c>
      <c r="M46" s="1">
        <f t="shared" si="4"/>
        <v>2.950122620432658</v>
      </c>
    </row>
    <row r="47" spans="1:13">
      <c r="A47" s="1">
        <v>12</v>
      </c>
      <c r="B47" s="1" t="s">
        <v>15</v>
      </c>
      <c r="C47" s="1">
        <v>90120</v>
      </c>
      <c r="D47" s="4">
        <f>C47/C59*100</f>
        <v>3.2789235292598082</v>
      </c>
      <c r="E47" s="1">
        <v>7</v>
      </c>
      <c r="F47" s="4">
        <f t="shared" si="3"/>
        <v>0.22952464704818659</v>
      </c>
      <c r="G47" s="34"/>
      <c r="H47" s="1">
        <v>12</v>
      </c>
      <c r="I47" s="1" t="s">
        <v>31</v>
      </c>
      <c r="J47" s="1">
        <v>90120</v>
      </c>
      <c r="K47" s="4">
        <f>J47/J59*100</f>
        <v>1.6613626086121336</v>
      </c>
      <c r="L47" s="1">
        <v>16</v>
      </c>
      <c r="M47" s="1">
        <f t="shared" si="4"/>
        <v>0.26581801737794136</v>
      </c>
    </row>
    <row r="48" spans="1:13">
      <c r="A48" s="1">
        <v>13</v>
      </c>
      <c r="B48" s="1" t="s">
        <v>16</v>
      </c>
      <c r="C48" s="1">
        <v>34598</v>
      </c>
      <c r="D48" s="4">
        <f>C48/C59*100</f>
        <v>1.2588126527444612</v>
      </c>
      <c r="E48" s="1">
        <v>8</v>
      </c>
      <c r="F48" s="4">
        <f t="shared" si="3"/>
        <v>0.1007050122195569</v>
      </c>
      <c r="G48" s="34"/>
      <c r="H48" s="1">
        <v>13</v>
      </c>
      <c r="I48" s="1" t="s">
        <v>32</v>
      </c>
      <c r="J48" s="1">
        <v>34598</v>
      </c>
      <c r="K48" s="4">
        <f>J48/J59*100</f>
        <v>0.63781428687042385</v>
      </c>
      <c r="L48" s="1">
        <v>16</v>
      </c>
      <c r="M48" s="1">
        <f t="shared" si="4"/>
        <v>0.10205028589926782</v>
      </c>
    </row>
    <row r="49" spans="1:13">
      <c r="A49" s="1">
        <v>14</v>
      </c>
      <c r="B49" s="1" t="s">
        <v>17</v>
      </c>
      <c r="C49" s="1">
        <v>12309</v>
      </c>
      <c r="D49" s="4">
        <f>C49/C59*100</f>
        <v>0.44785030760828876</v>
      </c>
      <c r="E49" s="1">
        <v>8</v>
      </c>
      <c r="F49" s="4">
        <f t="shared" si="3"/>
        <v>3.5828024608663099E-2</v>
      </c>
      <c r="G49" s="34"/>
      <c r="H49" s="1">
        <v>14</v>
      </c>
      <c r="I49" s="1" t="s">
        <v>33</v>
      </c>
      <c r="J49" s="1">
        <v>12309</v>
      </c>
      <c r="K49" s="4">
        <f>J49/J59*100</f>
        <v>0.22691647081010602</v>
      </c>
      <c r="L49" s="1">
        <v>13</v>
      </c>
      <c r="M49" s="1">
        <f t="shared" si="4"/>
        <v>2.9499141205313783E-2</v>
      </c>
    </row>
    <row r="50" spans="1:13">
      <c r="A50" s="1">
        <v>15</v>
      </c>
      <c r="B50" s="1" t="s">
        <v>18</v>
      </c>
      <c r="C50" s="1">
        <v>23456</v>
      </c>
      <c r="D50" s="4">
        <f>C50/C59*100</f>
        <v>0.85342244010561541</v>
      </c>
      <c r="E50" s="1">
        <v>8.5</v>
      </c>
      <c r="F50" s="4">
        <f t="shared" si="3"/>
        <v>7.2540907408977312E-2</v>
      </c>
      <c r="G50" s="34"/>
      <c r="H50" s="1">
        <v>15</v>
      </c>
      <c r="I50" s="1" t="s">
        <v>34</v>
      </c>
      <c r="J50" s="1">
        <v>23456</v>
      </c>
      <c r="K50" s="4">
        <f>J50/J59*100</f>
        <v>0.4324114663516001</v>
      </c>
      <c r="L50" s="1">
        <v>16</v>
      </c>
      <c r="M50" s="1">
        <f t="shared" si="4"/>
        <v>6.918583461625602E-2</v>
      </c>
    </row>
    <row r="51" spans="1:13">
      <c r="A51" s="1">
        <v>16</v>
      </c>
      <c r="B51" s="1"/>
      <c r="C51" s="1"/>
      <c r="D51" s="4">
        <f>C51/C59*100</f>
        <v>0</v>
      </c>
      <c r="E51" s="1">
        <v>7</v>
      </c>
      <c r="F51" s="4">
        <f t="shared" si="3"/>
        <v>0</v>
      </c>
      <c r="G51" s="34"/>
      <c r="H51" s="1">
        <v>16</v>
      </c>
      <c r="I51" s="1"/>
      <c r="J51" s="1"/>
      <c r="K51" s="4">
        <f>J51/J59*100</f>
        <v>0</v>
      </c>
      <c r="L51" s="1"/>
      <c r="M51" s="1">
        <f t="shared" si="4"/>
        <v>0</v>
      </c>
    </row>
    <row r="52" spans="1:13">
      <c r="A52" s="1">
        <v>17</v>
      </c>
      <c r="B52" s="1"/>
      <c r="C52" s="1"/>
      <c r="D52" s="4">
        <f>C52/C59*100</f>
        <v>0</v>
      </c>
      <c r="E52" s="1">
        <v>9</v>
      </c>
      <c r="F52" s="4">
        <f t="shared" si="3"/>
        <v>0</v>
      </c>
      <c r="G52" s="34"/>
      <c r="H52" s="1">
        <v>17</v>
      </c>
      <c r="I52" s="1"/>
      <c r="J52" s="1"/>
      <c r="K52" s="4">
        <f>J52/J59*100</f>
        <v>0</v>
      </c>
      <c r="L52" s="1"/>
      <c r="M52" s="1">
        <f t="shared" si="4"/>
        <v>0</v>
      </c>
    </row>
    <row r="53" spans="1:13">
      <c r="A53" s="1">
        <v>18</v>
      </c>
      <c r="B53" s="1"/>
      <c r="C53" s="1"/>
      <c r="D53" s="4">
        <f>C53/C59*100</f>
        <v>0</v>
      </c>
      <c r="E53" s="1">
        <v>9</v>
      </c>
      <c r="F53" s="4">
        <f t="shared" si="3"/>
        <v>0</v>
      </c>
      <c r="G53" s="34"/>
      <c r="H53" s="1">
        <v>18</v>
      </c>
      <c r="I53" s="1"/>
      <c r="J53" s="1"/>
      <c r="K53" s="4">
        <f>J53/J59*100</f>
        <v>0</v>
      </c>
      <c r="L53" s="1"/>
      <c r="M53" s="1">
        <f t="shared" si="4"/>
        <v>0</v>
      </c>
    </row>
    <row r="54" spans="1:13">
      <c r="A54" s="1">
        <v>19</v>
      </c>
      <c r="B54" s="1"/>
      <c r="C54" s="1"/>
      <c r="D54" s="4">
        <f>C54/C59*100</f>
        <v>0</v>
      </c>
      <c r="E54" s="1">
        <v>8</v>
      </c>
      <c r="F54" s="4">
        <f t="shared" si="3"/>
        <v>0</v>
      </c>
      <c r="G54" s="34"/>
      <c r="H54" s="1">
        <v>19</v>
      </c>
      <c r="I54" s="1"/>
      <c r="J54" s="1"/>
      <c r="K54" s="4">
        <f>J54/J59*100</f>
        <v>0</v>
      </c>
      <c r="L54" s="1"/>
      <c r="M54" s="1">
        <f t="shared" si="4"/>
        <v>0</v>
      </c>
    </row>
    <row r="55" spans="1:13">
      <c r="A55" s="1">
        <v>20</v>
      </c>
      <c r="B55" s="1"/>
      <c r="C55" s="1"/>
      <c r="D55" s="4">
        <f>C55/C59*100</f>
        <v>0</v>
      </c>
      <c r="E55" s="1">
        <v>7</v>
      </c>
      <c r="F55" s="4">
        <f t="shared" si="3"/>
        <v>0</v>
      </c>
      <c r="G55" s="34"/>
      <c r="H55" s="1">
        <v>20</v>
      </c>
      <c r="I55" s="1"/>
      <c r="J55" s="1"/>
      <c r="K55" s="4">
        <f>J55/J59*100</f>
        <v>0</v>
      </c>
      <c r="L55" s="1"/>
      <c r="M55" s="1">
        <f t="shared" si="4"/>
        <v>0</v>
      </c>
    </row>
    <row r="56" spans="1:13">
      <c r="A56" s="1">
        <v>21</v>
      </c>
      <c r="B56" s="1"/>
      <c r="C56" s="1"/>
      <c r="D56" s="4">
        <f>C56/C59*100</f>
        <v>0</v>
      </c>
      <c r="E56" s="1">
        <v>8</v>
      </c>
      <c r="F56" s="4">
        <f t="shared" si="3"/>
        <v>0</v>
      </c>
      <c r="G56" s="34"/>
      <c r="H56" s="1">
        <v>21</v>
      </c>
      <c r="I56" s="1"/>
      <c r="J56" s="1"/>
      <c r="K56" s="4">
        <f>J56/J59*100</f>
        <v>0</v>
      </c>
      <c r="L56" s="1"/>
      <c r="M56" s="1">
        <f t="shared" si="4"/>
        <v>0</v>
      </c>
    </row>
    <row r="57" spans="1:13">
      <c r="A57" s="1">
        <v>22</v>
      </c>
      <c r="B57" s="1"/>
      <c r="C57" s="1"/>
      <c r="D57" s="4">
        <f>C57/C59*100</f>
        <v>0</v>
      </c>
      <c r="E57" s="1">
        <v>8</v>
      </c>
      <c r="F57" s="4">
        <f t="shared" si="3"/>
        <v>0</v>
      </c>
      <c r="G57" s="34"/>
      <c r="H57" s="1">
        <v>22</v>
      </c>
      <c r="I57" s="1"/>
      <c r="J57" s="1"/>
      <c r="K57" s="4">
        <f>J57/J59*100</f>
        <v>0</v>
      </c>
      <c r="L57" s="1"/>
      <c r="M57" s="1">
        <f t="shared" si="4"/>
        <v>0</v>
      </c>
    </row>
    <row r="58" spans="1:13">
      <c r="A58" s="1">
        <v>23</v>
      </c>
      <c r="B58" s="1"/>
      <c r="C58" s="1"/>
      <c r="D58" s="4">
        <f>C58/C59*100</f>
        <v>0</v>
      </c>
      <c r="E58" s="1">
        <v>8.5</v>
      </c>
      <c r="F58" s="4">
        <f t="shared" si="3"/>
        <v>0</v>
      </c>
      <c r="G58" s="34"/>
      <c r="H58" s="1">
        <v>23</v>
      </c>
      <c r="I58" s="1"/>
      <c r="J58" s="1"/>
      <c r="K58" s="4">
        <f>J58/J59*100</f>
        <v>0</v>
      </c>
      <c r="L58" s="1"/>
      <c r="M58" s="1">
        <f t="shared" si="4"/>
        <v>0</v>
      </c>
    </row>
    <row r="59" spans="1:13">
      <c r="A59" s="1"/>
      <c r="B59" s="3" t="s">
        <v>36</v>
      </c>
      <c r="C59" s="3">
        <f>SUM(C36:C58)</f>
        <v>2748463</v>
      </c>
      <c r="D59" s="5">
        <f>SUM(D36:D58)</f>
        <v>100.00000000000003</v>
      </c>
      <c r="E59" s="3"/>
      <c r="F59" s="5">
        <f>SUM(F36:F58)</f>
        <v>8.4593760221622052</v>
      </c>
      <c r="G59" s="35"/>
      <c r="H59" s="3"/>
      <c r="I59" s="3" t="s">
        <v>36</v>
      </c>
      <c r="J59" s="3">
        <f>SUM(J36:J58)</f>
        <v>5424463</v>
      </c>
      <c r="K59" s="5">
        <f>SUM(K36:K58)</f>
        <v>99.999999999999986</v>
      </c>
      <c r="L59" s="1"/>
      <c r="M59" s="4">
        <f>SUM(M36:M58)</f>
        <v>14.2885037652575</v>
      </c>
    </row>
    <row r="62" spans="1:13">
      <c r="B62" s="2" t="s">
        <v>38</v>
      </c>
      <c r="C62" s="7" t="s">
        <v>41</v>
      </c>
      <c r="D62" s="1" t="s">
        <v>3</v>
      </c>
      <c r="E62" s="8" t="s">
        <v>39</v>
      </c>
      <c r="F62" s="1" t="s">
        <v>40</v>
      </c>
    </row>
    <row r="63" spans="1:13">
      <c r="B63" s="6" t="s">
        <v>42</v>
      </c>
      <c r="C63" s="7" t="s">
        <v>41</v>
      </c>
      <c r="D63" s="1" t="s">
        <v>45</v>
      </c>
      <c r="E63" s="8" t="s">
        <v>44</v>
      </c>
      <c r="F63" s="1" t="s">
        <v>43</v>
      </c>
    </row>
  </sheetData>
  <mergeCells count="4">
    <mergeCell ref="A1:M1"/>
    <mergeCell ref="G3:G26"/>
    <mergeCell ref="A34:M34"/>
    <mergeCell ref="G36:G5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67"/>
  <sheetViews>
    <sheetView tabSelected="1" view="pageBreakPreview" zoomScale="110" zoomScaleSheetLayoutView="110" workbookViewId="0">
      <selection activeCell="J15" sqref="J15"/>
    </sheetView>
  </sheetViews>
  <sheetFormatPr defaultRowHeight="14.4"/>
  <cols>
    <col min="1" max="1" width="4.5546875" bestFit="1" customWidth="1"/>
    <col min="2" max="2" width="21.6640625" customWidth="1"/>
    <col min="3" max="3" width="12.33203125" bestFit="1" customWidth="1"/>
    <col min="4" max="4" width="11.88671875" bestFit="1" customWidth="1"/>
    <col min="5" max="5" width="12.5546875" bestFit="1" customWidth="1"/>
    <col min="6" max="6" width="13.5546875" bestFit="1" customWidth="1"/>
    <col min="8" max="8" width="4.5546875" bestFit="1" customWidth="1"/>
    <col min="9" max="9" width="26.44140625" customWidth="1"/>
    <col min="10" max="10" width="11.33203125" bestFit="1" customWidth="1"/>
    <col min="11" max="11" width="8" bestFit="1" customWidth="1"/>
    <col min="12" max="12" width="12.44140625" bestFit="1" customWidth="1"/>
  </cols>
  <sheetData>
    <row r="1" spans="1:13" ht="24.6">
      <c r="A1" s="37" t="s">
        <v>49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s="10" customFormat="1" ht="15.6">
      <c r="A2" s="27" t="s">
        <v>50</v>
      </c>
      <c r="B2" s="27" t="s">
        <v>51</v>
      </c>
      <c r="C2" s="27" t="s">
        <v>52</v>
      </c>
      <c r="D2" s="27" t="s">
        <v>53</v>
      </c>
      <c r="E2" s="27" t="s">
        <v>54</v>
      </c>
      <c r="F2" s="27" t="s">
        <v>56</v>
      </c>
      <c r="G2" s="27" t="s">
        <v>55</v>
      </c>
      <c r="H2" s="27" t="s">
        <v>50</v>
      </c>
      <c r="I2" s="27" t="s">
        <v>76</v>
      </c>
      <c r="J2" s="27" t="s">
        <v>52</v>
      </c>
      <c r="K2" s="27" t="s">
        <v>53</v>
      </c>
      <c r="L2" s="27" t="s">
        <v>54</v>
      </c>
      <c r="M2" s="27" t="s">
        <v>56</v>
      </c>
    </row>
    <row r="3" spans="1:13">
      <c r="A3" s="28">
        <v>1</v>
      </c>
      <c r="B3" s="29" t="s">
        <v>57</v>
      </c>
      <c r="C3" s="30">
        <v>34550150</v>
      </c>
      <c r="D3" s="31">
        <f>C3/C28*100</f>
        <v>55.87637656839901</v>
      </c>
      <c r="E3" s="30">
        <v>7</v>
      </c>
      <c r="F3" s="31">
        <f>D3*E3/100</f>
        <v>3.911346359787931</v>
      </c>
      <c r="G3" s="38">
        <f>M28-F28</f>
        <v>4.1213655129909679</v>
      </c>
      <c r="H3" s="28">
        <v>1</v>
      </c>
      <c r="I3" s="29" t="s">
        <v>73</v>
      </c>
      <c r="J3" s="30">
        <v>27573128</v>
      </c>
      <c r="K3" s="31">
        <f>J3/J28*100</f>
        <v>52.431453888772658</v>
      </c>
      <c r="L3" s="30">
        <v>11</v>
      </c>
      <c r="M3" s="31">
        <f>K3*L3/100</f>
        <v>5.7674599277649925</v>
      </c>
    </row>
    <row r="4" spans="1:13">
      <c r="A4" s="28">
        <v>2</v>
      </c>
      <c r="B4" s="29" t="s">
        <v>58</v>
      </c>
      <c r="C4" s="30">
        <v>1051663</v>
      </c>
      <c r="D4" s="31">
        <f>C4/C28*100</f>
        <v>1.7008064454438607</v>
      </c>
      <c r="E4" s="30">
        <v>7</v>
      </c>
      <c r="F4" s="31">
        <f t="shared" ref="F4:F27" si="0">D4*E4/100</f>
        <v>0.11905645118107025</v>
      </c>
      <c r="G4" s="39"/>
      <c r="H4" s="28">
        <v>2</v>
      </c>
      <c r="I4" s="29" t="s">
        <v>74</v>
      </c>
      <c r="J4" s="30">
        <v>8835778</v>
      </c>
      <c r="K4" s="31">
        <f>J4/J28*100</f>
        <v>16.80160070262728</v>
      </c>
      <c r="L4" s="30">
        <v>10</v>
      </c>
      <c r="M4" s="31">
        <f t="shared" ref="M4:M27" si="1">K4*L4/100</f>
        <v>1.680160070262728</v>
      </c>
    </row>
    <row r="5" spans="1:13">
      <c r="A5" s="28">
        <v>3</v>
      </c>
      <c r="B5" s="29" t="s">
        <v>59</v>
      </c>
      <c r="C5" s="30">
        <v>1379075</v>
      </c>
      <c r="D5" s="31">
        <f>C5/C28*100</f>
        <v>2.2303148905595158</v>
      </c>
      <c r="E5" s="30">
        <v>5</v>
      </c>
      <c r="F5" s="31">
        <f t="shared" si="0"/>
        <v>0.11151574452797579</v>
      </c>
      <c r="G5" s="39"/>
      <c r="H5" s="28">
        <v>3</v>
      </c>
      <c r="I5" s="29" t="s">
        <v>75</v>
      </c>
      <c r="J5" s="30"/>
      <c r="K5" s="31">
        <f>J5/J28*100</f>
        <v>0</v>
      </c>
      <c r="L5" s="30"/>
      <c r="M5" s="31">
        <f t="shared" si="1"/>
        <v>0</v>
      </c>
    </row>
    <row r="6" spans="1:13">
      <c r="A6" s="28">
        <v>4</v>
      </c>
      <c r="B6" s="29" t="s">
        <v>96</v>
      </c>
      <c r="C6" s="30">
        <v>13430520</v>
      </c>
      <c r="D6" s="31">
        <f>C6/C28*100</f>
        <v>21.720565410842337</v>
      </c>
      <c r="E6" s="30">
        <v>6</v>
      </c>
      <c r="F6" s="31">
        <f t="shared" si="0"/>
        <v>1.3032339246505402</v>
      </c>
      <c r="G6" s="39"/>
      <c r="H6" s="28">
        <v>4</v>
      </c>
      <c r="I6" s="29" t="s">
        <v>77</v>
      </c>
      <c r="J6" s="30">
        <v>6593030</v>
      </c>
      <c r="K6" s="31">
        <f>J6/J28*100</f>
        <v>12.536921760646628</v>
      </c>
      <c r="L6" s="30">
        <v>12</v>
      </c>
      <c r="M6" s="31">
        <f t="shared" si="1"/>
        <v>1.5044306112775954</v>
      </c>
    </row>
    <row r="7" spans="1:13">
      <c r="A7" s="28">
        <v>5</v>
      </c>
      <c r="B7" s="29" t="s">
        <v>97</v>
      </c>
      <c r="C7" s="30">
        <v>9410963</v>
      </c>
      <c r="D7" s="31">
        <f>C7/C28*100</f>
        <v>15.219919811036133</v>
      </c>
      <c r="E7" s="30">
        <v>8</v>
      </c>
      <c r="F7" s="31">
        <f t="shared" si="0"/>
        <v>1.2175935848828907</v>
      </c>
      <c r="G7" s="39"/>
      <c r="H7" s="28">
        <v>5</v>
      </c>
      <c r="I7" s="29" t="s">
        <v>99</v>
      </c>
      <c r="J7" s="30">
        <v>166667</v>
      </c>
      <c r="K7" s="31">
        <f>J7/J28*100</f>
        <v>0.31692425775124511</v>
      </c>
      <c r="L7" s="30">
        <v>8</v>
      </c>
      <c r="M7" s="31">
        <f t="shared" si="1"/>
        <v>2.5353940620099609E-2</v>
      </c>
    </row>
    <row r="8" spans="1:13">
      <c r="A8" s="28">
        <v>6</v>
      </c>
      <c r="B8" s="29" t="s">
        <v>98</v>
      </c>
      <c r="C8" s="30">
        <v>116099</v>
      </c>
      <c r="D8" s="31">
        <f>C8/C28*100</f>
        <v>0.18776159997032016</v>
      </c>
      <c r="E8" s="30">
        <v>6</v>
      </c>
      <c r="F8" s="31">
        <f t="shared" si="0"/>
        <v>1.126569599821921E-2</v>
      </c>
      <c r="G8" s="39"/>
      <c r="H8" s="28">
        <v>6</v>
      </c>
      <c r="I8" s="29" t="s">
        <v>100</v>
      </c>
      <c r="J8" s="30">
        <v>2800000</v>
      </c>
      <c r="K8" s="31">
        <f>J8/J28*100</f>
        <v>5.3243168815871549</v>
      </c>
      <c r="L8" s="30">
        <v>10</v>
      </c>
      <c r="M8" s="31">
        <f t="shared" si="1"/>
        <v>0.53243168815871544</v>
      </c>
    </row>
    <row r="9" spans="1:13">
      <c r="A9" s="28">
        <v>7</v>
      </c>
      <c r="B9" s="29" t="s">
        <v>65</v>
      </c>
      <c r="C9" s="30">
        <v>1894727</v>
      </c>
      <c r="D9" s="31">
        <f>C9/C28*100</f>
        <v>3.0642552737488247</v>
      </c>
      <c r="E9" s="30">
        <v>4</v>
      </c>
      <c r="F9" s="31">
        <f t="shared" si="0"/>
        <v>0.12257021094995299</v>
      </c>
      <c r="G9" s="39"/>
      <c r="H9" s="28">
        <v>7</v>
      </c>
      <c r="I9" s="29" t="s">
        <v>101</v>
      </c>
      <c r="J9" s="30">
        <v>3924000</v>
      </c>
      <c r="K9" s="31">
        <f>J9/J28*100</f>
        <v>7.461649801195712</v>
      </c>
      <c r="L9" s="30">
        <v>12</v>
      </c>
      <c r="M9" s="31">
        <f t="shared" si="1"/>
        <v>0.89539797614348549</v>
      </c>
    </row>
    <row r="10" spans="1:13">
      <c r="A10" s="28">
        <v>8</v>
      </c>
      <c r="B10" s="29" t="s">
        <v>64</v>
      </c>
      <c r="C10" s="30"/>
      <c r="D10" s="31">
        <f>C10/C28*100</f>
        <v>0</v>
      </c>
      <c r="E10" s="30"/>
      <c r="F10" s="31">
        <f t="shared" si="0"/>
        <v>0</v>
      </c>
      <c r="G10" s="39"/>
      <c r="H10" s="28">
        <v>8</v>
      </c>
      <c r="I10" s="29" t="s">
        <v>102</v>
      </c>
      <c r="J10" s="30">
        <v>2531303</v>
      </c>
      <c r="K10" s="31">
        <f>J10/J28*100</f>
        <v>4.8133783197543609</v>
      </c>
      <c r="L10" s="30">
        <v>10</v>
      </c>
      <c r="M10" s="31">
        <f t="shared" si="1"/>
        <v>0.48133783197543606</v>
      </c>
    </row>
    <row r="11" spans="1:13">
      <c r="A11" s="28">
        <v>9</v>
      </c>
      <c r="B11" s="29" t="s">
        <v>65</v>
      </c>
      <c r="C11" s="30"/>
      <c r="D11" s="31">
        <f>C11/C28*100</f>
        <v>0</v>
      </c>
      <c r="E11" s="30"/>
      <c r="F11" s="31">
        <f t="shared" si="0"/>
        <v>0</v>
      </c>
      <c r="G11" s="39"/>
      <c r="H11" s="28">
        <v>9</v>
      </c>
      <c r="I11" s="29" t="s">
        <v>103</v>
      </c>
      <c r="J11" s="30">
        <v>165000</v>
      </c>
      <c r="K11" s="31">
        <f>J11/J28*100</f>
        <v>0.31375438766495733</v>
      </c>
      <c r="L11" s="30">
        <v>10</v>
      </c>
      <c r="M11" s="31">
        <f t="shared" si="1"/>
        <v>3.1375438766495733E-2</v>
      </c>
    </row>
    <row r="12" spans="1:13">
      <c r="A12" s="28">
        <v>10</v>
      </c>
      <c r="B12" s="29" t="s">
        <v>66</v>
      </c>
      <c r="C12" s="30"/>
      <c r="D12" s="31">
        <f>C12/C28*100</f>
        <v>0</v>
      </c>
      <c r="E12" s="30"/>
      <c r="F12" s="31">
        <f t="shared" si="0"/>
        <v>0</v>
      </c>
      <c r="G12" s="39"/>
      <c r="H12" s="28">
        <v>10</v>
      </c>
      <c r="I12" s="29" t="s">
        <v>83</v>
      </c>
      <c r="J12" s="30"/>
      <c r="K12" s="31">
        <f>J12/J28*100</f>
        <v>0</v>
      </c>
      <c r="L12" s="30"/>
      <c r="M12" s="31">
        <f t="shared" si="1"/>
        <v>0</v>
      </c>
    </row>
    <row r="13" spans="1:13">
      <c r="A13" s="28">
        <v>11</v>
      </c>
      <c r="B13" s="29" t="s">
        <v>67</v>
      </c>
      <c r="C13" s="30"/>
      <c r="D13" s="31">
        <f>C13/C28*100</f>
        <v>0</v>
      </c>
      <c r="E13" s="30"/>
      <c r="F13" s="31">
        <f t="shared" si="0"/>
        <v>0</v>
      </c>
      <c r="G13" s="39"/>
      <c r="H13" s="28">
        <v>11</v>
      </c>
      <c r="I13" s="29" t="s">
        <v>84</v>
      </c>
      <c r="J13" s="30"/>
      <c r="K13" s="31">
        <f>J13/J28*100</f>
        <v>0</v>
      </c>
      <c r="L13" s="30"/>
      <c r="M13" s="31">
        <f t="shared" si="1"/>
        <v>0</v>
      </c>
    </row>
    <row r="14" spans="1:13">
      <c r="A14" s="28">
        <v>12</v>
      </c>
      <c r="B14" s="29" t="s">
        <v>68</v>
      </c>
      <c r="C14" s="30"/>
      <c r="D14" s="31">
        <f>C14/C28*100</f>
        <v>0</v>
      </c>
      <c r="E14" s="30"/>
      <c r="F14" s="31">
        <f t="shared" si="0"/>
        <v>0</v>
      </c>
      <c r="G14" s="39"/>
      <c r="H14" s="28">
        <v>12</v>
      </c>
      <c r="I14" s="29" t="s">
        <v>85</v>
      </c>
      <c r="J14" s="30"/>
      <c r="K14" s="31">
        <f>J14/J28*100</f>
        <v>0</v>
      </c>
      <c r="L14" s="30"/>
      <c r="M14" s="31">
        <f t="shared" si="1"/>
        <v>0</v>
      </c>
    </row>
    <row r="15" spans="1:13">
      <c r="A15" s="28">
        <v>13</v>
      </c>
      <c r="B15" s="29" t="s">
        <v>69</v>
      </c>
      <c r="C15" s="30"/>
      <c r="D15" s="31">
        <f>C15/C28*100</f>
        <v>0</v>
      </c>
      <c r="E15" s="30"/>
      <c r="F15" s="31">
        <f t="shared" si="0"/>
        <v>0</v>
      </c>
      <c r="G15" s="39"/>
      <c r="H15" s="28">
        <v>13</v>
      </c>
      <c r="I15" s="29" t="s">
        <v>86</v>
      </c>
      <c r="J15" s="30"/>
      <c r="K15" s="31">
        <f>J15/J28*100</f>
        <v>0</v>
      </c>
      <c r="L15" s="30"/>
      <c r="M15" s="31">
        <f t="shared" si="1"/>
        <v>0</v>
      </c>
    </row>
    <row r="16" spans="1:13">
      <c r="A16" s="28">
        <v>14</v>
      </c>
      <c r="B16" s="29" t="s">
        <v>70</v>
      </c>
      <c r="C16" s="30"/>
      <c r="D16" s="31">
        <f>C16/C28*100</f>
        <v>0</v>
      </c>
      <c r="E16" s="30"/>
      <c r="F16" s="31">
        <f t="shared" si="0"/>
        <v>0</v>
      </c>
      <c r="G16" s="39"/>
      <c r="H16" s="28">
        <v>14</v>
      </c>
      <c r="I16" s="29" t="s">
        <v>87</v>
      </c>
      <c r="J16" s="30"/>
      <c r="K16" s="31">
        <f>J16/J28*100</f>
        <v>0</v>
      </c>
      <c r="L16" s="30"/>
      <c r="M16" s="31">
        <f t="shared" si="1"/>
        <v>0</v>
      </c>
    </row>
    <row r="17" spans="1:13">
      <c r="A17" s="28">
        <v>15</v>
      </c>
      <c r="B17" s="29" t="s">
        <v>71</v>
      </c>
      <c r="C17" s="30"/>
      <c r="D17" s="31">
        <f>C17/C28*100</f>
        <v>0</v>
      </c>
      <c r="E17" s="30"/>
      <c r="F17" s="31">
        <f t="shared" si="0"/>
        <v>0</v>
      </c>
      <c r="G17" s="39"/>
      <c r="H17" s="28">
        <v>15</v>
      </c>
      <c r="I17" s="29" t="s">
        <v>88</v>
      </c>
      <c r="J17" s="30"/>
      <c r="K17" s="31">
        <f>J17/J28*100</f>
        <v>0</v>
      </c>
      <c r="L17" s="30"/>
      <c r="M17" s="31">
        <f t="shared" si="1"/>
        <v>0</v>
      </c>
    </row>
    <row r="18" spans="1:13">
      <c r="A18" s="28">
        <v>16</v>
      </c>
      <c r="B18" s="29"/>
      <c r="C18" s="30"/>
      <c r="D18" s="31">
        <f>C18/C28*100</f>
        <v>0</v>
      </c>
      <c r="E18" s="30"/>
      <c r="F18" s="31">
        <f t="shared" si="0"/>
        <v>0</v>
      </c>
      <c r="G18" s="39"/>
      <c r="H18" s="28">
        <v>16</v>
      </c>
      <c r="I18" s="29" t="s">
        <v>93</v>
      </c>
      <c r="J18" s="30"/>
      <c r="K18" s="31">
        <f>J18/J28*100</f>
        <v>0</v>
      </c>
      <c r="L18" s="30"/>
      <c r="M18" s="31">
        <f t="shared" si="1"/>
        <v>0</v>
      </c>
    </row>
    <row r="19" spans="1:13">
      <c r="A19" s="28">
        <v>17</v>
      </c>
      <c r="B19" s="29"/>
      <c r="C19" s="30"/>
      <c r="D19" s="31">
        <f>C19/C28*100</f>
        <v>0</v>
      </c>
      <c r="E19" s="30"/>
      <c r="F19" s="31">
        <f t="shared" si="0"/>
        <v>0</v>
      </c>
      <c r="G19" s="39"/>
      <c r="H19" s="28">
        <v>17</v>
      </c>
      <c r="I19" s="29"/>
      <c r="J19" s="30"/>
      <c r="K19" s="31">
        <f>J19/J28*100</f>
        <v>0</v>
      </c>
      <c r="L19" s="30"/>
      <c r="M19" s="31">
        <f t="shared" si="1"/>
        <v>0</v>
      </c>
    </row>
    <row r="20" spans="1:13">
      <c r="A20" s="28">
        <v>18</v>
      </c>
      <c r="B20" s="29"/>
      <c r="C20" s="30"/>
      <c r="D20" s="31">
        <f>C20/C28*100</f>
        <v>0</v>
      </c>
      <c r="E20" s="30"/>
      <c r="F20" s="31">
        <f t="shared" si="0"/>
        <v>0</v>
      </c>
      <c r="G20" s="39"/>
      <c r="H20" s="28">
        <v>18</v>
      </c>
      <c r="I20" s="29"/>
      <c r="J20" s="30"/>
      <c r="K20" s="31">
        <f>J20/J28*100</f>
        <v>0</v>
      </c>
      <c r="L20" s="30"/>
      <c r="M20" s="31">
        <f t="shared" si="1"/>
        <v>0</v>
      </c>
    </row>
    <row r="21" spans="1:13">
      <c r="A21" s="28">
        <v>19</v>
      </c>
      <c r="B21" s="29"/>
      <c r="C21" s="30"/>
      <c r="D21" s="31">
        <f>C21/C28*100</f>
        <v>0</v>
      </c>
      <c r="E21" s="30"/>
      <c r="F21" s="31">
        <f t="shared" si="0"/>
        <v>0</v>
      </c>
      <c r="G21" s="39"/>
      <c r="H21" s="28">
        <v>19</v>
      </c>
      <c r="I21" s="29"/>
      <c r="J21" s="30"/>
      <c r="K21" s="31">
        <f>J21/J28*100</f>
        <v>0</v>
      </c>
      <c r="L21" s="30"/>
      <c r="M21" s="31">
        <f t="shared" si="1"/>
        <v>0</v>
      </c>
    </row>
    <row r="22" spans="1:13">
      <c r="A22" s="28">
        <v>20</v>
      </c>
      <c r="B22" s="29"/>
      <c r="C22" s="30"/>
      <c r="D22" s="31">
        <f>C22/C28*100</f>
        <v>0</v>
      </c>
      <c r="E22" s="30"/>
      <c r="F22" s="31">
        <f t="shared" si="0"/>
        <v>0</v>
      </c>
      <c r="G22" s="39"/>
      <c r="H22" s="28">
        <v>20</v>
      </c>
      <c r="I22" s="29"/>
      <c r="J22" s="30"/>
      <c r="K22" s="31">
        <f>J22/J28*100</f>
        <v>0</v>
      </c>
      <c r="L22" s="30"/>
      <c r="M22" s="31">
        <f t="shared" si="1"/>
        <v>0</v>
      </c>
    </row>
    <row r="23" spans="1:13">
      <c r="A23" s="28">
        <v>21</v>
      </c>
      <c r="B23" s="29"/>
      <c r="C23" s="30"/>
      <c r="D23" s="31">
        <f>C23/C28*100</f>
        <v>0</v>
      </c>
      <c r="E23" s="30"/>
      <c r="F23" s="31">
        <f t="shared" si="0"/>
        <v>0</v>
      </c>
      <c r="G23" s="39"/>
      <c r="H23" s="28">
        <v>21</v>
      </c>
      <c r="I23" s="29"/>
      <c r="J23" s="30"/>
      <c r="K23" s="31">
        <f>J23/J28*100</f>
        <v>0</v>
      </c>
      <c r="L23" s="30"/>
      <c r="M23" s="31">
        <f t="shared" si="1"/>
        <v>0</v>
      </c>
    </row>
    <row r="24" spans="1:13">
      <c r="A24" s="28">
        <v>22</v>
      </c>
      <c r="B24" s="29"/>
      <c r="C24" s="30"/>
      <c r="D24" s="31">
        <f>C24/C28*100</f>
        <v>0</v>
      </c>
      <c r="E24" s="30"/>
      <c r="F24" s="31">
        <f t="shared" si="0"/>
        <v>0</v>
      </c>
      <c r="G24" s="39"/>
      <c r="H24" s="28">
        <v>22</v>
      </c>
      <c r="I24" s="29"/>
      <c r="J24" s="30"/>
      <c r="K24" s="31">
        <f>J24/J28*100</f>
        <v>0</v>
      </c>
      <c r="L24" s="30"/>
      <c r="M24" s="31">
        <f t="shared" si="1"/>
        <v>0</v>
      </c>
    </row>
    <row r="25" spans="1:13">
      <c r="A25" s="28">
        <v>23</v>
      </c>
      <c r="B25" s="29"/>
      <c r="C25" s="30"/>
      <c r="D25" s="31">
        <f>C25/C28*100</f>
        <v>0</v>
      </c>
      <c r="E25" s="30"/>
      <c r="F25" s="31">
        <f t="shared" si="0"/>
        <v>0</v>
      </c>
      <c r="G25" s="39"/>
      <c r="H25" s="28">
        <v>23</v>
      </c>
      <c r="I25" s="29"/>
      <c r="J25" s="30"/>
      <c r="K25" s="31">
        <f>J25/J28*100</f>
        <v>0</v>
      </c>
      <c r="L25" s="30"/>
      <c r="M25" s="31">
        <f t="shared" si="1"/>
        <v>0</v>
      </c>
    </row>
    <row r="26" spans="1:13">
      <c r="A26" s="28">
        <v>24</v>
      </c>
      <c r="B26" s="29"/>
      <c r="C26" s="30"/>
      <c r="D26" s="31">
        <f>C26/C28*100</f>
        <v>0</v>
      </c>
      <c r="E26" s="30"/>
      <c r="F26" s="31">
        <f t="shared" si="0"/>
        <v>0</v>
      </c>
      <c r="G26" s="39"/>
      <c r="H26" s="28">
        <v>24</v>
      </c>
      <c r="I26" s="29"/>
      <c r="J26" s="30"/>
      <c r="K26" s="31">
        <f>J26/J28*100</f>
        <v>0</v>
      </c>
      <c r="L26" s="30"/>
      <c r="M26" s="31">
        <f t="shared" si="1"/>
        <v>0</v>
      </c>
    </row>
    <row r="27" spans="1:13">
      <c r="A27" s="28">
        <v>25</v>
      </c>
      <c r="B27" s="29"/>
      <c r="C27" s="30"/>
      <c r="D27" s="31">
        <f>C27/C28*100</f>
        <v>0</v>
      </c>
      <c r="E27" s="30"/>
      <c r="F27" s="31">
        <f t="shared" si="0"/>
        <v>0</v>
      </c>
      <c r="G27" s="39"/>
      <c r="H27" s="28">
        <v>25</v>
      </c>
      <c r="I27" s="29"/>
      <c r="J27" s="30"/>
      <c r="K27" s="31">
        <f>J27/J28*100</f>
        <v>0</v>
      </c>
      <c r="L27" s="30"/>
      <c r="M27" s="31">
        <f t="shared" si="1"/>
        <v>0</v>
      </c>
    </row>
    <row r="28" spans="1:13">
      <c r="A28" s="12"/>
      <c r="B28" s="14" t="s">
        <v>72</v>
      </c>
      <c r="C28" s="15">
        <f>SUM(C3:C27)</f>
        <v>61833197</v>
      </c>
      <c r="D28" s="16">
        <f>SUM(D3:D27)</f>
        <v>100</v>
      </c>
      <c r="E28" s="15"/>
      <c r="F28" s="16">
        <f>SUM(F3:F27)</f>
        <v>6.7965819719785792</v>
      </c>
      <c r="G28" s="13"/>
      <c r="H28" s="11"/>
      <c r="I28" s="14" t="s">
        <v>72</v>
      </c>
      <c r="J28" s="15">
        <f>SUM(J3:J27)</f>
        <v>52588906</v>
      </c>
      <c r="K28" s="16">
        <f>SUM(K3:K27)</f>
        <v>100</v>
      </c>
      <c r="L28" s="15"/>
      <c r="M28" s="16">
        <f>SUM(M3:M27)</f>
        <v>10.917947484969547</v>
      </c>
    </row>
    <row r="30" spans="1:13" ht="15" customHeight="1">
      <c r="I30" s="36" t="s">
        <v>94</v>
      </c>
      <c r="J30" s="36"/>
      <c r="K30" s="36"/>
      <c r="L30" s="36"/>
      <c r="M30" s="36"/>
    </row>
    <row r="31" spans="1:13">
      <c r="B31" s="25" t="s">
        <v>56</v>
      </c>
      <c r="C31" s="24" t="s">
        <v>41</v>
      </c>
      <c r="D31" s="19" t="s">
        <v>53</v>
      </c>
      <c r="E31" s="23" t="s">
        <v>39</v>
      </c>
      <c r="F31" s="20" t="s">
        <v>89</v>
      </c>
      <c r="H31" s="17"/>
      <c r="I31" s="36"/>
      <c r="J31" s="36"/>
      <c r="K31" s="36"/>
      <c r="L31" s="36"/>
      <c r="M31" s="36"/>
    </row>
    <row r="32" spans="1:13">
      <c r="B32" s="26" t="s">
        <v>90</v>
      </c>
      <c r="C32" s="24" t="s">
        <v>41</v>
      </c>
      <c r="D32" s="22" t="s">
        <v>92</v>
      </c>
      <c r="E32" s="23" t="s">
        <v>44</v>
      </c>
      <c r="F32" s="21" t="s">
        <v>91</v>
      </c>
      <c r="H32" s="18"/>
      <c r="I32" s="36"/>
      <c r="J32" s="36"/>
      <c r="K32" s="36"/>
      <c r="L32" s="36"/>
      <c r="M32" s="36"/>
    </row>
    <row r="33" spans="1:13">
      <c r="I33" s="36"/>
      <c r="J33" s="36"/>
      <c r="K33" s="36"/>
      <c r="L33" s="36"/>
      <c r="M33" s="36"/>
    </row>
    <row r="34" spans="1:13">
      <c r="I34" s="36"/>
      <c r="J34" s="36"/>
      <c r="K34" s="36"/>
      <c r="L34" s="36"/>
      <c r="M34" s="36"/>
    </row>
    <row r="35" spans="1:13" ht="25.8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</row>
    <row r="36" spans="1:13" ht="24.6">
      <c r="A36" s="37" t="s">
        <v>95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</row>
    <row r="37" spans="1:13" ht="15">
      <c r="A37" s="27" t="s">
        <v>50</v>
      </c>
      <c r="B37" s="27" t="s">
        <v>51</v>
      </c>
      <c r="C37" s="27" t="s">
        <v>52</v>
      </c>
      <c r="D37" s="27" t="s">
        <v>53</v>
      </c>
      <c r="E37" s="27" t="s">
        <v>54</v>
      </c>
      <c r="F37" s="27" t="s">
        <v>56</v>
      </c>
      <c r="G37" s="27" t="s">
        <v>55</v>
      </c>
      <c r="H37" s="27" t="s">
        <v>50</v>
      </c>
      <c r="I37" s="27" t="s">
        <v>76</v>
      </c>
      <c r="J37" s="27" t="s">
        <v>52</v>
      </c>
      <c r="K37" s="27" t="s">
        <v>53</v>
      </c>
      <c r="L37" s="27" t="s">
        <v>54</v>
      </c>
      <c r="M37" s="27" t="s">
        <v>56</v>
      </c>
    </row>
    <row r="38" spans="1:13">
      <c r="A38" s="28">
        <v>1</v>
      </c>
      <c r="B38" s="29" t="s">
        <v>57</v>
      </c>
      <c r="C38" s="30"/>
      <c r="D38" s="31" t="e">
        <f>C38/C63*100</f>
        <v>#DIV/0!</v>
      </c>
      <c r="E38" s="30"/>
      <c r="F38" s="31" t="e">
        <f>D38*E38/100</f>
        <v>#DIV/0!</v>
      </c>
      <c r="G38" s="38" t="e">
        <f>M63-F63</f>
        <v>#DIV/0!</v>
      </c>
      <c r="H38" s="28">
        <v>1</v>
      </c>
      <c r="I38" s="29" t="s">
        <v>73</v>
      </c>
      <c r="J38" s="30"/>
      <c r="K38" s="31" t="e">
        <f>J38/J63*100</f>
        <v>#DIV/0!</v>
      </c>
      <c r="L38" s="30"/>
      <c r="M38" s="31" t="e">
        <f>K38*L38/100</f>
        <v>#DIV/0!</v>
      </c>
    </row>
    <row r="39" spans="1:13">
      <c r="A39" s="28">
        <v>2</v>
      </c>
      <c r="B39" s="29" t="s">
        <v>58</v>
      </c>
      <c r="C39" s="30"/>
      <c r="D39" s="31" t="e">
        <f>C39/C63*100</f>
        <v>#DIV/0!</v>
      </c>
      <c r="E39" s="30"/>
      <c r="F39" s="31" t="e">
        <f t="shared" ref="F39:F62" si="2">D39*E39/100</f>
        <v>#DIV/0!</v>
      </c>
      <c r="G39" s="39"/>
      <c r="H39" s="28">
        <v>2</v>
      </c>
      <c r="I39" s="29" t="s">
        <v>74</v>
      </c>
      <c r="J39" s="30"/>
      <c r="K39" s="31" t="e">
        <f>J39/J63*100</f>
        <v>#DIV/0!</v>
      </c>
      <c r="L39" s="30"/>
      <c r="M39" s="31" t="e">
        <f t="shared" ref="M39:M62" si="3">K39*L39/100</f>
        <v>#DIV/0!</v>
      </c>
    </row>
    <row r="40" spans="1:13">
      <c r="A40" s="28">
        <v>3</v>
      </c>
      <c r="B40" s="29" t="s">
        <v>59</v>
      </c>
      <c r="C40" s="30"/>
      <c r="D40" s="31" t="e">
        <f>C40/C63*100</f>
        <v>#DIV/0!</v>
      </c>
      <c r="E40" s="30"/>
      <c r="F40" s="31" t="e">
        <f t="shared" si="2"/>
        <v>#DIV/0!</v>
      </c>
      <c r="G40" s="39"/>
      <c r="H40" s="28">
        <v>3</v>
      </c>
      <c r="I40" s="29" t="s">
        <v>75</v>
      </c>
      <c r="J40" s="30"/>
      <c r="K40" s="31" t="e">
        <f>J40/J63*100</f>
        <v>#DIV/0!</v>
      </c>
      <c r="L40" s="30"/>
      <c r="M40" s="31" t="e">
        <f t="shared" si="3"/>
        <v>#DIV/0!</v>
      </c>
    </row>
    <row r="41" spans="1:13">
      <c r="A41" s="28">
        <v>4</v>
      </c>
      <c r="B41" s="29" t="s">
        <v>60</v>
      </c>
      <c r="C41" s="30"/>
      <c r="D41" s="31" t="e">
        <f>C41/C63*100</f>
        <v>#DIV/0!</v>
      </c>
      <c r="E41" s="30"/>
      <c r="F41" s="31" t="e">
        <f t="shared" si="2"/>
        <v>#DIV/0!</v>
      </c>
      <c r="G41" s="39"/>
      <c r="H41" s="28">
        <v>4</v>
      </c>
      <c r="I41" s="29" t="s">
        <v>77</v>
      </c>
      <c r="J41" s="30"/>
      <c r="K41" s="31" t="e">
        <f>J41/J63*100</f>
        <v>#DIV/0!</v>
      </c>
      <c r="L41" s="30"/>
      <c r="M41" s="31" t="e">
        <f t="shared" si="3"/>
        <v>#DIV/0!</v>
      </c>
    </row>
    <row r="42" spans="1:13">
      <c r="A42" s="28">
        <v>5</v>
      </c>
      <c r="B42" s="29" t="s">
        <v>61</v>
      </c>
      <c r="C42" s="30"/>
      <c r="D42" s="31" t="e">
        <f>C42/C63*100</f>
        <v>#DIV/0!</v>
      </c>
      <c r="E42" s="30"/>
      <c r="F42" s="31" t="e">
        <f t="shared" si="2"/>
        <v>#DIV/0!</v>
      </c>
      <c r="G42" s="39"/>
      <c r="H42" s="28">
        <v>5</v>
      </c>
      <c r="I42" s="29" t="s">
        <v>78</v>
      </c>
      <c r="J42" s="30"/>
      <c r="K42" s="31" t="e">
        <f>J42/J63*100</f>
        <v>#DIV/0!</v>
      </c>
      <c r="L42" s="30"/>
      <c r="M42" s="31" t="e">
        <f t="shared" si="3"/>
        <v>#DIV/0!</v>
      </c>
    </row>
    <row r="43" spans="1:13">
      <c r="A43" s="28">
        <v>6</v>
      </c>
      <c r="B43" s="29" t="s">
        <v>62</v>
      </c>
      <c r="C43" s="30"/>
      <c r="D43" s="31" t="e">
        <f>C43/C63*100</f>
        <v>#DIV/0!</v>
      </c>
      <c r="E43" s="30"/>
      <c r="F43" s="31" t="e">
        <f t="shared" si="2"/>
        <v>#DIV/0!</v>
      </c>
      <c r="G43" s="39"/>
      <c r="H43" s="28">
        <v>6</v>
      </c>
      <c r="I43" s="29" t="s">
        <v>79</v>
      </c>
      <c r="J43" s="30"/>
      <c r="K43" s="31" t="e">
        <f>J43/J63*100</f>
        <v>#DIV/0!</v>
      </c>
      <c r="L43" s="30"/>
      <c r="M43" s="31" t="e">
        <f t="shared" si="3"/>
        <v>#DIV/0!</v>
      </c>
    </row>
    <row r="44" spans="1:13">
      <c r="A44" s="28">
        <v>7</v>
      </c>
      <c r="B44" s="29" t="s">
        <v>63</v>
      </c>
      <c r="C44" s="30"/>
      <c r="D44" s="31" t="e">
        <f>C44/C63*100</f>
        <v>#DIV/0!</v>
      </c>
      <c r="E44" s="30"/>
      <c r="F44" s="31" t="e">
        <f t="shared" si="2"/>
        <v>#DIV/0!</v>
      </c>
      <c r="G44" s="39"/>
      <c r="H44" s="28">
        <v>7</v>
      </c>
      <c r="I44" s="29" t="s">
        <v>80</v>
      </c>
      <c r="J44" s="30"/>
      <c r="K44" s="31" t="e">
        <f>J44/J63*100</f>
        <v>#DIV/0!</v>
      </c>
      <c r="L44" s="30"/>
      <c r="M44" s="31" t="e">
        <f t="shared" si="3"/>
        <v>#DIV/0!</v>
      </c>
    </row>
    <row r="45" spans="1:13">
      <c r="A45" s="28">
        <v>8</v>
      </c>
      <c r="B45" s="29" t="s">
        <v>64</v>
      </c>
      <c r="C45" s="30"/>
      <c r="D45" s="31" t="e">
        <f>C45/C63*100</f>
        <v>#DIV/0!</v>
      </c>
      <c r="E45" s="30"/>
      <c r="F45" s="31" t="e">
        <f t="shared" si="2"/>
        <v>#DIV/0!</v>
      </c>
      <c r="G45" s="39"/>
      <c r="H45" s="28">
        <v>8</v>
      </c>
      <c r="I45" s="29" t="s">
        <v>81</v>
      </c>
      <c r="J45" s="30"/>
      <c r="K45" s="31" t="e">
        <f>J45/J63*100</f>
        <v>#DIV/0!</v>
      </c>
      <c r="L45" s="30"/>
      <c r="M45" s="31" t="e">
        <f t="shared" si="3"/>
        <v>#DIV/0!</v>
      </c>
    </row>
    <row r="46" spans="1:13">
      <c r="A46" s="28">
        <v>9</v>
      </c>
      <c r="B46" s="29" t="s">
        <v>65</v>
      </c>
      <c r="C46" s="30"/>
      <c r="D46" s="31" t="e">
        <f>C46/C63*100</f>
        <v>#DIV/0!</v>
      </c>
      <c r="E46" s="30"/>
      <c r="F46" s="31" t="e">
        <f t="shared" si="2"/>
        <v>#DIV/0!</v>
      </c>
      <c r="G46" s="39"/>
      <c r="H46" s="28">
        <v>9</v>
      </c>
      <c r="I46" s="29" t="s">
        <v>82</v>
      </c>
      <c r="J46" s="30"/>
      <c r="K46" s="31" t="e">
        <f>J46/J63*100</f>
        <v>#DIV/0!</v>
      </c>
      <c r="L46" s="30"/>
      <c r="M46" s="31" t="e">
        <f t="shared" si="3"/>
        <v>#DIV/0!</v>
      </c>
    </row>
    <row r="47" spans="1:13">
      <c r="A47" s="28">
        <v>10</v>
      </c>
      <c r="B47" s="29" t="s">
        <v>66</v>
      </c>
      <c r="C47" s="30"/>
      <c r="D47" s="31" t="e">
        <f>C47/C63*100</f>
        <v>#DIV/0!</v>
      </c>
      <c r="E47" s="30"/>
      <c r="F47" s="31" t="e">
        <f t="shared" si="2"/>
        <v>#DIV/0!</v>
      </c>
      <c r="G47" s="39"/>
      <c r="H47" s="28">
        <v>10</v>
      </c>
      <c r="I47" s="29" t="s">
        <v>83</v>
      </c>
      <c r="J47" s="30"/>
      <c r="K47" s="31" t="e">
        <f>J47/J63*100</f>
        <v>#DIV/0!</v>
      </c>
      <c r="L47" s="30"/>
      <c r="M47" s="31" t="e">
        <f t="shared" si="3"/>
        <v>#DIV/0!</v>
      </c>
    </row>
    <row r="48" spans="1:13">
      <c r="A48" s="28">
        <v>11</v>
      </c>
      <c r="B48" s="29" t="s">
        <v>67</v>
      </c>
      <c r="C48" s="30"/>
      <c r="D48" s="31" t="e">
        <f>C48/C63*100</f>
        <v>#DIV/0!</v>
      </c>
      <c r="E48" s="30"/>
      <c r="F48" s="31" t="e">
        <f t="shared" si="2"/>
        <v>#DIV/0!</v>
      </c>
      <c r="G48" s="39"/>
      <c r="H48" s="28">
        <v>11</v>
      </c>
      <c r="I48" s="29" t="s">
        <v>84</v>
      </c>
      <c r="J48" s="30"/>
      <c r="K48" s="31" t="e">
        <f>J48/J63*100</f>
        <v>#DIV/0!</v>
      </c>
      <c r="L48" s="30"/>
      <c r="M48" s="31" t="e">
        <f t="shared" si="3"/>
        <v>#DIV/0!</v>
      </c>
    </row>
    <row r="49" spans="1:13">
      <c r="A49" s="28">
        <v>12</v>
      </c>
      <c r="B49" s="29" t="s">
        <v>68</v>
      </c>
      <c r="C49" s="30"/>
      <c r="D49" s="31" t="e">
        <f>C49/C63*100</f>
        <v>#DIV/0!</v>
      </c>
      <c r="E49" s="30"/>
      <c r="F49" s="31" t="e">
        <f t="shared" si="2"/>
        <v>#DIV/0!</v>
      </c>
      <c r="G49" s="39"/>
      <c r="H49" s="28">
        <v>12</v>
      </c>
      <c r="I49" s="29" t="s">
        <v>85</v>
      </c>
      <c r="J49" s="30"/>
      <c r="K49" s="31" t="e">
        <f>J49/J63*100</f>
        <v>#DIV/0!</v>
      </c>
      <c r="L49" s="30"/>
      <c r="M49" s="31" t="e">
        <f t="shared" si="3"/>
        <v>#DIV/0!</v>
      </c>
    </row>
    <row r="50" spans="1:13">
      <c r="A50" s="28">
        <v>13</v>
      </c>
      <c r="B50" s="29" t="s">
        <v>69</v>
      </c>
      <c r="C50" s="30"/>
      <c r="D50" s="31" t="e">
        <f>C50/C63*100</f>
        <v>#DIV/0!</v>
      </c>
      <c r="E50" s="30"/>
      <c r="F50" s="31" t="e">
        <f t="shared" si="2"/>
        <v>#DIV/0!</v>
      </c>
      <c r="G50" s="39"/>
      <c r="H50" s="28">
        <v>13</v>
      </c>
      <c r="I50" s="29" t="s">
        <v>86</v>
      </c>
      <c r="J50" s="30"/>
      <c r="K50" s="31" t="e">
        <f>J50/J63*100</f>
        <v>#DIV/0!</v>
      </c>
      <c r="L50" s="30"/>
      <c r="M50" s="31" t="e">
        <f t="shared" si="3"/>
        <v>#DIV/0!</v>
      </c>
    </row>
    <row r="51" spans="1:13">
      <c r="A51" s="28">
        <v>14</v>
      </c>
      <c r="B51" s="29" t="s">
        <v>70</v>
      </c>
      <c r="C51" s="30"/>
      <c r="D51" s="31" t="e">
        <f>C51/C63*100</f>
        <v>#DIV/0!</v>
      </c>
      <c r="E51" s="30"/>
      <c r="F51" s="31" t="e">
        <f t="shared" si="2"/>
        <v>#DIV/0!</v>
      </c>
      <c r="G51" s="39"/>
      <c r="H51" s="28">
        <v>14</v>
      </c>
      <c r="I51" s="29" t="s">
        <v>87</v>
      </c>
      <c r="J51" s="30"/>
      <c r="K51" s="31" t="e">
        <f>J51/J63*100</f>
        <v>#DIV/0!</v>
      </c>
      <c r="L51" s="30"/>
      <c r="M51" s="31" t="e">
        <f t="shared" si="3"/>
        <v>#DIV/0!</v>
      </c>
    </row>
    <row r="52" spans="1:13">
      <c r="A52" s="28">
        <v>15</v>
      </c>
      <c r="B52" s="29" t="s">
        <v>71</v>
      </c>
      <c r="C52" s="30"/>
      <c r="D52" s="31" t="e">
        <f>C52/C63*100</f>
        <v>#DIV/0!</v>
      </c>
      <c r="E52" s="30"/>
      <c r="F52" s="31" t="e">
        <f t="shared" si="2"/>
        <v>#DIV/0!</v>
      </c>
      <c r="G52" s="39"/>
      <c r="H52" s="28">
        <v>15</v>
      </c>
      <c r="I52" s="29" t="s">
        <v>88</v>
      </c>
      <c r="J52" s="30"/>
      <c r="K52" s="31" t="e">
        <f>J52/J63*100</f>
        <v>#DIV/0!</v>
      </c>
      <c r="L52" s="30"/>
      <c r="M52" s="31" t="e">
        <f t="shared" si="3"/>
        <v>#DIV/0!</v>
      </c>
    </row>
    <row r="53" spans="1:13">
      <c r="A53" s="28">
        <v>16</v>
      </c>
      <c r="B53" s="29"/>
      <c r="C53" s="30"/>
      <c r="D53" s="31" t="e">
        <f>C53/C63*100</f>
        <v>#DIV/0!</v>
      </c>
      <c r="E53" s="30"/>
      <c r="F53" s="31" t="e">
        <f t="shared" si="2"/>
        <v>#DIV/0!</v>
      </c>
      <c r="G53" s="39"/>
      <c r="H53" s="28">
        <v>16</v>
      </c>
      <c r="I53" s="29"/>
      <c r="J53" s="30"/>
      <c r="K53" s="31" t="e">
        <f>J53/J63*100</f>
        <v>#DIV/0!</v>
      </c>
      <c r="L53" s="30"/>
      <c r="M53" s="31" t="e">
        <f t="shared" si="3"/>
        <v>#DIV/0!</v>
      </c>
    </row>
    <row r="54" spans="1:13">
      <c r="A54" s="28">
        <v>17</v>
      </c>
      <c r="B54" s="29"/>
      <c r="C54" s="30"/>
      <c r="D54" s="31" t="e">
        <f>C54/C63*100</f>
        <v>#DIV/0!</v>
      </c>
      <c r="E54" s="30"/>
      <c r="F54" s="31" t="e">
        <f t="shared" si="2"/>
        <v>#DIV/0!</v>
      </c>
      <c r="G54" s="39"/>
      <c r="H54" s="28">
        <v>17</v>
      </c>
      <c r="I54" s="29"/>
      <c r="J54" s="30"/>
      <c r="K54" s="31" t="e">
        <f>J54/J63*100</f>
        <v>#DIV/0!</v>
      </c>
      <c r="L54" s="30"/>
      <c r="M54" s="31" t="e">
        <f t="shared" si="3"/>
        <v>#DIV/0!</v>
      </c>
    </row>
    <row r="55" spans="1:13">
      <c r="A55" s="28">
        <v>18</v>
      </c>
      <c r="B55" s="29"/>
      <c r="C55" s="30"/>
      <c r="D55" s="31" t="e">
        <f>C55/C63*100</f>
        <v>#DIV/0!</v>
      </c>
      <c r="E55" s="30"/>
      <c r="F55" s="31" t="e">
        <f t="shared" si="2"/>
        <v>#DIV/0!</v>
      </c>
      <c r="G55" s="39"/>
      <c r="H55" s="28">
        <v>18</v>
      </c>
      <c r="I55" s="29"/>
      <c r="J55" s="30"/>
      <c r="K55" s="31" t="e">
        <f>J55/J63*100</f>
        <v>#DIV/0!</v>
      </c>
      <c r="L55" s="30"/>
      <c r="M55" s="31" t="e">
        <f t="shared" si="3"/>
        <v>#DIV/0!</v>
      </c>
    </row>
    <row r="56" spans="1:13">
      <c r="A56" s="28">
        <v>19</v>
      </c>
      <c r="B56" s="29"/>
      <c r="C56" s="30"/>
      <c r="D56" s="31" t="e">
        <f>C56/C63*100</f>
        <v>#DIV/0!</v>
      </c>
      <c r="E56" s="30"/>
      <c r="F56" s="31" t="e">
        <f t="shared" si="2"/>
        <v>#DIV/0!</v>
      </c>
      <c r="G56" s="39"/>
      <c r="H56" s="28">
        <v>19</v>
      </c>
      <c r="I56" s="29"/>
      <c r="J56" s="30"/>
      <c r="K56" s="31" t="e">
        <f>J56/J63*100</f>
        <v>#DIV/0!</v>
      </c>
      <c r="L56" s="30"/>
      <c r="M56" s="31" t="e">
        <f t="shared" si="3"/>
        <v>#DIV/0!</v>
      </c>
    </row>
    <row r="57" spans="1:13">
      <c r="A57" s="28">
        <v>20</v>
      </c>
      <c r="B57" s="29"/>
      <c r="C57" s="30"/>
      <c r="D57" s="31" t="e">
        <f>C57/C63*100</f>
        <v>#DIV/0!</v>
      </c>
      <c r="E57" s="30"/>
      <c r="F57" s="31" t="e">
        <f t="shared" si="2"/>
        <v>#DIV/0!</v>
      </c>
      <c r="G57" s="39"/>
      <c r="H57" s="28">
        <v>20</v>
      </c>
      <c r="I57" s="29"/>
      <c r="J57" s="30"/>
      <c r="K57" s="31" t="e">
        <f>J57/J63*100</f>
        <v>#DIV/0!</v>
      </c>
      <c r="L57" s="30"/>
      <c r="M57" s="31" t="e">
        <f t="shared" si="3"/>
        <v>#DIV/0!</v>
      </c>
    </row>
    <row r="58" spans="1:13">
      <c r="A58" s="28">
        <v>21</v>
      </c>
      <c r="B58" s="29"/>
      <c r="C58" s="30"/>
      <c r="D58" s="31" t="e">
        <f>C58/C63*100</f>
        <v>#DIV/0!</v>
      </c>
      <c r="E58" s="30"/>
      <c r="F58" s="31" t="e">
        <f t="shared" si="2"/>
        <v>#DIV/0!</v>
      </c>
      <c r="G58" s="39"/>
      <c r="H58" s="28">
        <v>21</v>
      </c>
      <c r="I58" s="29"/>
      <c r="J58" s="30"/>
      <c r="K58" s="31" t="e">
        <f>J58/J63*100</f>
        <v>#DIV/0!</v>
      </c>
      <c r="L58" s="30"/>
      <c r="M58" s="31" t="e">
        <f t="shared" si="3"/>
        <v>#DIV/0!</v>
      </c>
    </row>
    <row r="59" spans="1:13">
      <c r="A59" s="28">
        <v>22</v>
      </c>
      <c r="B59" s="29"/>
      <c r="C59" s="30"/>
      <c r="D59" s="31" t="e">
        <f>C59/C63*100</f>
        <v>#DIV/0!</v>
      </c>
      <c r="E59" s="30"/>
      <c r="F59" s="31" t="e">
        <f t="shared" si="2"/>
        <v>#DIV/0!</v>
      </c>
      <c r="G59" s="39"/>
      <c r="H59" s="28">
        <v>22</v>
      </c>
      <c r="I59" s="29"/>
      <c r="J59" s="30"/>
      <c r="K59" s="31" t="e">
        <f>J59/J63*100</f>
        <v>#DIV/0!</v>
      </c>
      <c r="L59" s="30"/>
      <c r="M59" s="31" t="e">
        <f t="shared" si="3"/>
        <v>#DIV/0!</v>
      </c>
    </row>
    <row r="60" spans="1:13">
      <c r="A60" s="28">
        <v>23</v>
      </c>
      <c r="B60" s="29"/>
      <c r="C60" s="30"/>
      <c r="D60" s="31" t="e">
        <f>C60/C63*100</f>
        <v>#DIV/0!</v>
      </c>
      <c r="E60" s="30"/>
      <c r="F60" s="31" t="e">
        <f t="shared" si="2"/>
        <v>#DIV/0!</v>
      </c>
      <c r="G60" s="39"/>
      <c r="H60" s="28">
        <v>23</v>
      </c>
      <c r="I60" s="29"/>
      <c r="J60" s="30"/>
      <c r="K60" s="31" t="e">
        <f>J60/J63*100</f>
        <v>#DIV/0!</v>
      </c>
      <c r="L60" s="30"/>
      <c r="M60" s="31" t="e">
        <f t="shared" si="3"/>
        <v>#DIV/0!</v>
      </c>
    </row>
    <row r="61" spans="1:13">
      <c r="A61" s="28">
        <v>24</v>
      </c>
      <c r="B61" s="29"/>
      <c r="C61" s="30"/>
      <c r="D61" s="31" t="e">
        <f>C61/C63*100</f>
        <v>#DIV/0!</v>
      </c>
      <c r="E61" s="30"/>
      <c r="F61" s="31" t="e">
        <f t="shared" si="2"/>
        <v>#DIV/0!</v>
      </c>
      <c r="G61" s="39"/>
      <c r="H61" s="28">
        <v>24</v>
      </c>
      <c r="I61" s="29"/>
      <c r="J61" s="30"/>
      <c r="K61" s="31" t="e">
        <f>J61/J63*100</f>
        <v>#DIV/0!</v>
      </c>
      <c r="L61" s="30"/>
      <c r="M61" s="31" t="e">
        <f t="shared" si="3"/>
        <v>#DIV/0!</v>
      </c>
    </row>
    <row r="62" spans="1:13">
      <c r="A62" s="28">
        <v>25</v>
      </c>
      <c r="B62" s="29"/>
      <c r="C62" s="30"/>
      <c r="D62" s="31" t="e">
        <f>C62/C63*100</f>
        <v>#DIV/0!</v>
      </c>
      <c r="E62" s="30"/>
      <c r="F62" s="31" t="e">
        <f t="shared" si="2"/>
        <v>#DIV/0!</v>
      </c>
      <c r="G62" s="39"/>
      <c r="H62" s="28">
        <v>25</v>
      </c>
      <c r="I62" s="29"/>
      <c r="J62" s="30"/>
      <c r="K62" s="31" t="e">
        <f>J62/J63*100</f>
        <v>#DIV/0!</v>
      </c>
      <c r="L62" s="30"/>
      <c r="M62" s="31" t="e">
        <f t="shared" si="3"/>
        <v>#DIV/0!</v>
      </c>
    </row>
    <row r="63" spans="1:13">
      <c r="A63" s="12"/>
      <c r="B63" s="14" t="s">
        <v>72</v>
      </c>
      <c r="C63" s="15">
        <f>SUM(C38:C62)</f>
        <v>0</v>
      </c>
      <c r="D63" s="16" t="e">
        <f>SUM(D38:D62)</f>
        <v>#DIV/0!</v>
      </c>
      <c r="E63" s="15"/>
      <c r="F63" s="16" t="e">
        <f>SUM(F38:F62)</f>
        <v>#DIV/0!</v>
      </c>
      <c r="G63" s="13"/>
      <c r="H63" s="11"/>
      <c r="I63" s="14" t="s">
        <v>72</v>
      </c>
      <c r="J63" s="15">
        <f>SUM(J38:J62)</f>
        <v>0</v>
      </c>
      <c r="K63" s="16" t="e">
        <f>SUM(K38:K62)</f>
        <v>#DIV/0!</v>
      </c>
      <c r="L63" s="15"/>
      <c r="M63" s="16" t="e">
        <f>SUM(M38:M62)</f>
        <v>#DIV/0!</v>
      </c>
    </row>
    <row r="65" spans="2:8">
      <c r="B65" s="25" t="s">
        <v>56</v>
      </c>
      <c r="C65" s="24" t="s">
        <v>41</v>
      </c>
      <c r="D65" s="19" t="s">
        <v>53</v>
      </c>
      <c r="E65" s="23" t="s">
        <v>39</v>
      </c>
      <c r="F65" s="20" t="s">
        <v>89</v>
      </c>
    </row>
    <row r="66" spans="2:8">
      <c r="B66" s="26" t="s">
        <v>90</v>
      </c>
      <c r="C66" s="24" t="s">
        <v>41</v>
      </c>
      <c r="D66" s="22" t="s">
        <v>92</v>
      </c>
      <c r="E66" s="23" t="s">
        <v>44</v>
      </c>
      <c r="F66" s="21" t="s">
        <v>91</v>
      </c>
      <c r="H66" s="17"/>
    </row>
    <row r="67" spans="2:8">
      <c r="H67" s="18"/>
    </row>
  </sheetData>
  <sheetProtection selectLockedCells="1" selectUnlockedCells="1"/>
  <mergeCells count="5">
    <mergeCell ref="I30:M34"/>
    <mergeCell ref="A1:M1"/>
    <mergeCell ref="A36:M36"/>
    <mergeCell ref="G3:G27"/>
    <mergeCell ref="G38:G6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English</vt:lpstr>
      <vt:lpstr>Nepali </vt:lpstr>
      <vt:lpstr>'Nepali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SACHIN</dc:creator>
  <cp:lastModifiedBy>Abstract</cp:lastModifiedBy>
  <dcterms:created xsi:type="dcterms:W3CDTF">2018-07-19T06:45:05Z</dcterms:created>
  <dcterms:modified xsi:type="dcterms:W3CDTF">2021-08-27T09:21:48Z</dcterms:modified>
</cp:coreProperties>
</file>